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777" activeTab="0"/>
  </bookViews>
  <sheets>
    <sheet name="Poc.strana" sheetId="1" r:id="rId1"/>
    <sheet name="Sadrzaj_Dinamika" sheetId="2" r:id="rId2"/>
    <sheet name="Preuzimanje-Ostv" sheetId="3" r:id="rId3"/>
    <sheet name="Isporuka-Ostv" sheetId="4" r:id="rId4"/>
    <sheet name="Isporuka-Ostv_GarantSnabd" sheetId="5" r:id="rId5"/>
    <sheet name="Isporuka-Ostv_RezSnabd" sheetId="6" r:id="rId6"/>
    <sheet name="Isporuka-Ostv_SlobSnabd" sheetId="7" r:id="rId7"/>
    <sheet name="Isporuka-Ostvareno-Snabdevaci" sheetId="8" r:id="rId8"/>
    <sheet name="StrukPot_Komer" sheetId="9" r:id="rId9"/>
  </sheets>
  <definedNames>
    <definedName name="_xlnm.Print_Area" localSheetId="3">'Isporuka-Ostv'!$A$1:$Q$108</definedName>
    <definedName name="_xlnm.Print_Area" localSheetId="4">'Isporuka-Ostv_GarantSnabd'!$A$1:$Q$108</definedName>
    <definedName name="_xlnm.Print_Area" localSheetId="5">'Isporuka-Ostv_RezSnabd'!$A$1:$Q$108</definedName>
    <definedName name="_xlnm.Print_Area" localSheetId="6">'Isporuka-Ostv_SlobSnabd'!$A$1:$Q$108</definedName>
    <definedName name="_xlnm.Print_Area" localSheetId="7">'Isporuka-Ostvareno-Snabdevaci'!$A$1:$Q$36</definedName>
    <definedName name="_xlnm.Print_Area" localSheetId="0">'Poc.strana'!$A$1:$G$43</definedName>
    <definedName name="_xlnm.Print_Area" localSheetId="2">'Preuzimanje-Ostv'!$A$1:$Q$63</definedName>
    <definedName name="_xlnm.Print_Area" localSheetId="1">'Sadrzaj_Dinamika'!$A$1:$F$19</definedName>
    <definedName name="_xlnm.Print_Area" localSheetId="8">'StrukPot_Komer'!$A$1:$AA$118</definedName>
    <definedName name="_xlnm.Print_Titles" localSheetId="3">'Isporuka-Ostv'!$7:$11</definedName>
    <definedName name="_xlnm.Print_Titles" localSheetId="4">'Isporuka-Ostv_GarantSnabd'!$7:$11</definedName>
    <definedName name="_xlnm.Print_Titles" localSheetId="5">'Isporuka-Ostv_RezSnabd'!$7:$11</definedName>
    <definedName name="_xlnm.Print_Titles" localSheetId="6">'Isporuka-Ostv_SlobSnabd'!$7:$11</definedName>
    <definedName name="_xlnm.Print_Titles" localSheetId="7">'Isporuka-Ostvareno-Snabdevaci'!$7:$11</definedName>
    <definedName name="_xlnm.Print_Titles" localSheetId="2">'Preuzimanje-Ostv'!$7:$11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<sst xmlns="http://schemas.openxmlformats.org/spreadsheetml/2006/main" count="1638" uniqueCount="262">
  <si>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</si>
  <si>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</si>
  <si>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</si>
  <si>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</si>
  <si>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</si>
  <si>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</si>
  <si>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</si>
  <si>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</si>
  <si>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</si>
  <si>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</si>
  <si>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</si>
  <si>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</si>
  <si>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</si>
  <si>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</si>
  <si>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1.1</t>
  </si>
  <si>
    <t>1.2</t>
  </si>
  <si>
    <t>2</t>
  </si>
  <si>
    <t>2.1</t>
  </si>
  <si>
    <t>2.2</t>
  </si>
  <si>
    <t>3</t>
  </si>
  <si>
    <t>3.1</t>
  </si>
  <si>
    <t>3.2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</si>
  <si>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</si>
  <si>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</si>
  <si>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</si>
  <si>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</si>
  <si>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</si>
  <si>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</si>
  <si>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</si>
  <si>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</si>
  <si>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</si>
  <si>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</si>
  <si>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</si>
  <si>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</si>
  <si>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</si>
  <si>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</si>
  <si>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</si>
  <si>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</si>
  <si>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</si>
  <si>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</si>
  <si>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</si>
  <si>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MW</t>
  </si>
  <si>
    <t>Прекомерно преузета снага</t>
  </si>
  <si>
    <t xml:space="preserve">Активна енергија </t>
  </si>
  <si>
    <t>MWh</t>
  </si>
  <si>
    <t>Mvarh</t>
  </si>
  <si>
    <t>Електране на 35 kV</t>
  </si>
  <si>
    <t>4</t>
  </si>
  <si>
    <t>5</t>
  </si>
  <si>
    <t>5.1</t>
  </si>
  <si>
    <t>5.2</t>
  </si>
  <si>
    <t>6</t>
  </si>
  <si>
    <t>7</t>
  </si>
  <si>
    <t>8</t>
  </si>
  <si>
    <t>8.1</t>
  </si>
  <si>
    <t>8.2</t>
  </si>
  <si>
    <t>9</t>
  </si>
  <si>
    <t>Електране на 0.4 kV</t>
  </si>
  <si>
    <t>10</t>
  </si>
  <si>
    <t>11</t>
  </si>
  <si>
    <t>11.1</t>
  </si>
  <si>
    <t>11.2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</si>
  <si>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</si>
  <si>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</si>
  <si>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</si>
  <si>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</si>
  <si>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</si>
  <si>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</si>
  <si>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</si>
  <si>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</si>
  <si>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</si>
  <si>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</si>
  <si>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</si>
  <si>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</si>
  <si>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Губици </t>
  </si>
  <si>
    <t>24</t>
  </si>
  <si>
    <t>%</t>
  </si>
  <si>
    <t>ВИСОКИ НАПОН - (110kV)</t>
  </si>
  <si>
    <t>Средњи напон  -  (35 kV)</t>
  </si>
  <si>
    <t>УКУПНО ВН+СН</t>
  </si>
  <si>
    <t>5.2.1</t>
  </si>
  <si>
    <t>5.2.2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</si>
  <si>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</si>
  <si>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</si>
  <si>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</si>
  <si>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</si>
  <si>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</si>
  <si>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ЈАВНО ОСВЕТЉЕЊЕ</t>
  </si>
  <si>
    <t>УКУПНО</t>
  </si>
  <si>
    <t>[MWh]</t>
  </si>
  <si>
    <t xml:space="preserve">Укупна реактивна енергија 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</si>
  <si>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"/>
        <family val="2"/>
      </rPr>
      <t>≥</t>
    </r>
    <r>
      <rPr>
        <sz val="10"/>
        <color indexed="18"/>
        <rFont val="Arial Narrow"/>
        <family val="2"/>
      </rPr>
      <t>0,95)</t>
    </r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</si>
  <si>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</si>
  <si>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</si>
  <si>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Реактивна енергија </t>
  </si>
  <si>
    <t xml:space="preserve">   У табели су приказане реализоване вредности закључно са месецом:</t>
  </si>
  <si>
    <t xml:space="preserve">  - Виша тарифа</t>
  </si>
  <si>
    <t xml:space="preserve">  - Нижа тарифа</t>
  </si>
  <si>
    <t>Губици према расположивој енергији</t>
  </si>
  <si>
    <t>Расположива активна енергија</t>
  </si>
  <si>
    <t>Купци на 110 kV</t>
  </si>
  <si>
    <t>Купци на 35 kV</t>
  </si>
  <si>
    <t>Купци на 0,4 kV</t>
  </si>
  <si>
    <t>НИСКИ НАПОН  (0,4 kV I степен)</t>
  </si>
  <si>
    <t>7.1.1</t>
  </si>
  <si>
    <t>7.1.2</t>
  </si>
  <si>
    <t>7.2.1</t>
  </si>
  <si>
    <t>7.2.2</t>
  </si>
  <si>
    <t>Јавна расвета</t>
  </si>
  <si>
    <t>Број мерних места</t>
  </si>
  <si>
    <t>Светлеће рекламе</t>
  </si>
  <si>
    <t>Број рекламних паноа</t>
  </si>
  <si>
    <t xml:space="preserve"> Остали месеци су из последњег плана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</si>
  <si>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</si>
  <si>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</si>
  <si>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</si>
  <si>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</si>
  <si>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</si>
  <si>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25</t>
  </si>
  <si>
    <t>Губици према енергији без купаца на 110 kV</t>
  </si>
  <si>
    <t>1</t>
  </si>
  <si>
    <t>1.2.1</t>
  </si>
  <si>
    <t>1.2.2</t>
  </si>
  <si>
    <t>1.3</t>
  </si>
  <si>
    <t>1.3.1</t>
  </si>
  <si>
    <t>1.3.2</t>
  </si>
  <si>
    <t>1.4</t>
  </si>
  <si>
    <t>1.4.1</t>
  </si>
  <si>
    <t>1.4.2</t>
  </si>
  <si>
    <t>2.2.1</t>
  </si>
  <si>
    <t>2.2.2</t>
  </si>
  <si>
    <t>Број мерних/обрачунских места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</si>
  <si>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</si>
  <si>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</si>
  <si>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У табели су приказане вредности закључно са месецом:</t>
  </si>
  <si>
    <t>К у п ц и   с а   ј е д н о т а р и ф н и м    м е р е њ е м</t>
  </si>
  <si>
    <t>Потрошња</t>
  </si>
  <si>
    <t>[kWh/месецу]</t>
  </si>
  <si>
    <t>Бр.м. места</t>
  </si>
  <si>
    <t xml:space="preserve">1 - 100 </t>
  </si>
  <si>
    <t>101-200</t>
  </si>
  <si>
    <t>201-300</t>
  </si>
  <si>
    <t>301-350</t>
  </si>
  <si>
    <t>351-400</t>
  </si>
  <si>
    <t>401-500</t>
  </si>
  <si>
    <t>501-600</t>
  </si>
  <si>
    <t>601-800</t>
  </si>
  <si>
    <t>801-1000</t>
  </si>
  <si>
    <t>1001-1200</t>
  </si>
  <si>
    <t>1201-1600</t>
  </si>
  <si>
    <t>К у п ц и   с а   д в о т а р и ф н и м    м е р е њ е м</t>
  </si>
  <si>
    <t>У К У П Н О (Једнотарифни + Двотарифни)</t>
  </si>
  <si>
    <t>[%]</t>
  </si>
  <si>
    <t>31.мај, 31.август, 30.новембар, крај фебруара за претходну годину</t>
  </si>
  <si>
    <t>Година за коју се достављају подаци:</t>
  </si>
  <si>
    <t>Измерена месечна максимална снага</t>
  </si>
  <si>
    <t>1.2.3</t>
  </si>
  <si>
    <t>2.2.3</t>
  </si>
  <si>
    <t>5.2.3</t>
  </si>
  <si>
    <t>Одобрена снага за обрачун приступа</t>
  </si>
  <si>
    <t>КУПЦИ СА МЕРЕЊЕМ СНАГЕ</t>
  </si>
  <si>
    <t>КУПЦИ БЕЗ МЕРЕЊА СНАГЕ</t>
  </si>
  <si>
    <t>ШП - Комерцијала и остали (0,4 kV II степен)</t>
  </si>
  <si>
    <t xml:space="preserve">     -     остала комерцијална потрошња</t>
  </si>
  <si>
    <t xml:space="preserve">     -     јавна и заједничка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</si>
  <si>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</si>
  <si>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</si>
  <si>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</si>
  <si>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</si>
  <si>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Управљана потрошња</t>
  </si>
  <si>
    <t>2.1.1</t>
  </si>
  <si>
    <t>2.1.2</t>
  </si>
  <si>
    <t>2.1.3</t>
  </si>
  <si>
    <t>2.1.4</t>
  </si>
  <si>
    <t>2.1.5</t>
  </si>
  <si>
    <t>2.1.5.1</t>
  </si>
  <si>
    <t>2.1.5.2</t>
  </si>
  <si>
    <t>2.1.6</t>
  </si>
  <si>
    <t>2.1.6.1</t>
  </si>
  <si>
    <t>2.1.6.2</t>
  </si>
  <si>
    <t>2.2.4</t>
  </si>
  <si>
    <t>2.2.5</t>
  </si>
  <si>
    <t>2.2.5.1</t>
  </si>
  <si>
    <t>2.2.5.2</t>
  </si>
  <si>
    <t>2.2.6</t>
  </si>
  <si>
    <t>2.2.6.1</t>
  </si>
  <si>
    <t>2.2.6.2</t>
  </si>
  <si>
    <t>4.2.1</t>
  </si>
  <si>
    <t>4.2.2</t>
  </si>
  <si>
    <t>4.2.3</t>
  </si>
  <si>
    <t>4.3.1</t>
  </si>
  <si>
    <t>4.3.2</t>
  </si>
  <si>
    <t>4.4.1</t>
  </si>
  <si>
    <t>4.4.2</t>
  </si>
  <si>
    <t>5.1.1</t>
  </si>
  <si>
    <t>5.1.2</t>
  </si>
  <si>
    <t>5.1.3</t>
  </si>
  <si>
    <t>5.1.3.1</t>
  </si>
  <si>
    <t>5.1.3.2</t>
  </si>
  <si>
    <t>5.1.4</t>
  </si>
  <si>
    <t>5.1.5</t>
  </si>
  <si>
    <t>5.1.6</t>
  </si>
  <si>
    <t>5.1.6.1</t>
  </si>
  <si>
    <t>5.1.6.2</t>
  </si>
  <si>
    <t>5.1.6.3</t>
  </si>
  <si>
    <t>5.1.6.6</t>
  </si>
  <si>
    <t>5.1.6.7</t>
  </si>
  <si>
    <t>5.2.4</t>
  </si>
  <si>
    <t>5.2.5</t>
  </si>
  <si>
    <t>4.1</t>
  </si>
  <si>
    <t>4.3</t>
  </si>
  <si>
    <t>4.4</t>
  </si>
  <si>
    <t>5.1.6.8</t>
  </si>
  <si>
    <t>5.2.6</t>
  </si>
  <si>
    <t>5.2.6.1</t>
  </si>
  <si>
    <t>5.2.6.2</t>
  </si>
  <si>
    <t>5.2.7</t>
  </si>
  <si>
    <t>5.2.8</t>
  </si>
  <si>
    <t>5.2.9</t>
  </si>
  <si>
    <t>5.2.9.1</t>
  </si>
  <si>
    <t>5.2.9.2</t>
  </si>
  <si>
    <t>5.2.10</t>
  </si>
  <si>
    <t>5.2.11</t>
  </si>
  <si>
    <t>5.2.12</t>
  </si>
  <si>
    <t>7.1</t>
  </si>
  <si>
    <t>7.2</t>
  </si>
  <si>
    <t>УКУПНО НА НИСКОМ НАПОНУ СА ЈО</t>
  </si>
  <si>
    <t>НА НИСКОМ НАПОНУ БЕЗ ЈО</t>
  </si>
  <si>
    <t xml:space="preserve">ИСПОРУКА ЕЛЕКТРИЧНЕ ЕНЕРГИЈЕ - СНАБДЕВАЊЕ НА СЛОБОДНОМ ТРЖИШТУ - РЕАЛИЗАЦИЈА </t>
  </si>
  <si>
    <t>ИСПОРУКА ЕЛЕКТРИЧНЕ ЕНЕРГИЈЕ - РЕЗЕРВНО СНАБДЕВАЊЕ - РЕАЛИЗАЦИЈА</t>
  </si>
  <si>
    <t>ИСПОРУКА ЕЛЕКТРИЧНЕ ЕНЕРГИЈЕ - ЈАВНО СНАБДЕВАЊЕ - РЕАЛИЗАЦИЈА</t>
  </si>
  <si>
    <t xml:space="preserve">ПРЕУЗИМАЊЕ, ИСПОРУКА И ГУБИЦИ ЕЛЕКТРИЧНЕ ЕНЕРГИЈЕ - РЕАЛИЗАЦИЈА/ПЛАН </t>
  </si>
  <si>
    <t xml:space="preserve">ИСПОРУКА ЕЛЕКТРИЧНЕ ЕНЕРГИЈЕ - УКУПНО - РЕАЛИЗАЦИЈА/ПЛАН </t>
  </si>
  <si>
    <t xml:space="preserve">ИСПОРУКА ЕЛЕКТРИЧНЕ ЕНЕРГИЈЕ - СНАБДЕВАЊЕ НА СЛОБОДНОМ ТРЖИШТУ ПО СНАБДЕВАЧИМА- РЕАЛИЗАЦИЈА </t>
  </si>
  <si>
    <t xml:space="preserve">СТРУКТУРА КУПАЦА ПО МЕСЕЧНОЈ ПОТРОШЊИ У КАТЕГОРИЈИ ШИРОКА ПОТРОШЊА - ДОМАЋИНСТВА </t>
  </si>
  <si>
    <t xml:space="preserve">СТРУКТУРА КУПАЦА ПО МЕСЕЧНОЈ ПОТРОШЊИ У КАТЕГОРИЈИ ШИРОКА ПОТРОШЊА - КОМЕРЦИЈАЛА И ОСТАЛИ </t>
  </si>
  <si>
    <t>СНАБДЕВАЧ</t>
  </si>
  <si>
    <t>Количине по месецима и укупно (MWh)</t>
  </si>
  <si>
    <t>УКУПНО (1-25)</t>
  </si>
  <si>
    <t>26</t>
  </si>
  <si>
    <t>ЕТ-5-7.2</t>
  </si>
  <si>
    <t>ЕТ-5-8.2</t>
  </si>
  <si>
    <t>ЕТ-5-8.2.1</t>
  </si>
  <si>
    <t>ЕТ-5-8.2.2</t>
  </si>
  <si>
    <t>ЕТ-5-8.2.3</t>
  </si>
  <si>
    <t>ЕТ-5-8.2.4</t>
  </si>
  <si>
    <t>ЕТ-5-12.1</t>
  </si>
  <si>
    <t>ЕТ-5-12.2</t>
  </si>
  <si>
    <t>Испорука у преносни/дистрибутивни систем</t>
  </si>
  <si>
    <t>Одобрена снага за обрачун приступа преносу/дистрибуцији</t>
  </si>
  <si>
    <t>Преузето из преносне/дистрибутивне мреже мреже</t>
  </si>
  <si>
    <t>Производња у затвореном дистрибутивном систему</t>
  </si>
  <si>
    <t>Укупна производња у затвореном дистрибутивном систему</t>
  </si>
  <si>
    <t>Електране на 20, 10 и 6 kV</t>
  </si>
  <si>
    <t>Купци на 20, 10 и 6 kV</t>
  </si>
  <si>
    <t xml:space="preserve">СРЕДЊИ НАПОН (35 kV + 6/10/20 kV) </t>
  </si>
  <si>
    <t>Средњи напон  -  (6/10/20 kV)</t>
  </si>
  <si>
    <t>Укупно испорука купцима (без испоруке за сопствене потребе)</t>
  </si>
  <si>
    <t>Испорука купцима (без испоруке за сопствене потребе*)</t>
  </si>
  <si>
    <t>Испорука за сопствене потребе*</t>
  </si>
  <si>
    <t>Укупно испорука за сопствене потребе</t>
  </si>
  <si>
    <r>
      <rPr>
        <b/>
        <u val="single"/>
        <sz val="10"/>
        <color indexed="18"/>
        <rFont val="Arial Narrow"/>
        <family val="2"/>
      </rPr>
      <t>*НАПОМЕНА:</t>
    </r>
    <r>
      <rPr>
        <sz val="10"/>
        <color indexed="18"/>
        <rFont val="Arial Narrow"/>
        <family val="2"/>
      </rPr>
      <t xml:space="preserve"> Испоруке за сопствене потребе обухвтају електричну енергију која се испоручује на мерним местима за правно лице у оквиру кога послује оператор затвореног дистрибутивног система</t>
    </r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</si>
</sst>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#,##0.0000"/>
    <numFmt numFmtId="180" formatCode="#,##0.000"/>
    <numFmt numFmtId="181" formatCode="#,##0.0"/>
    <numFmt numFmtId="182" formatCode="0.0"/>
    <numFmt numFmtId="183" formatCode="00000"/>
    <numFmt numFmtId="184" formatCode="0.0_);\(0.0\)"/>
    <numFmt numFmtId="185" formatCode="[$-409]dddd\,\ mmmm\ dd\,\ yyyy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</numFmts>
  <fonts count="46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10"/>
      <color indexed="18"/>
      <name val="Symbol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34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58" applyFont="1">
      <alignment/>
      <protection/>
    </xf>
    <xf numFmtId="0" fontId="4" fillId="0" borderId="0" xfId="58" applyFont="1" applyFill="1">
      <alignment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58" applyFont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58" applyFont="1" applyBorder="1">
      <alignment/>
      <protection/>
    </xf>
    <xf numFmtId="0" fontId="4" fillId="0" borderId="15" xfId="58" applyFont="1" applyBorder="1">
      <alignment/>
      <protection/>
    </xf>
    <xf numFmtId="3" fontId="4" fillId="0" borderId="15" xfId="58" applyNumberFormat="1" applyFont="1" applyBorder="1">
      <alignment/>
      <protection/>
    </xf>
    <xf numFmtId="3" fontId="4" fillId="0" borderId="16" xfId="58" applyNumberFormat="1" applyFont="1" applyBorder="1">
      <alignment/>
      <protection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58" applyFont="1" applyBorder="1" applyAlignment="1">
      <alignment horizontal="center"/>
      <protection/>
    </xf>
    <xf numFmtId="3" fontId="4" fillId="0" borderId="19" xfId="58" applyNumberFormat="1" applyFont="1" applyBorder="1" applyAlignment="1">
      <alignment horizontal="right" vertical="center"/>
      <protection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58" applyFont="1" applyBorder="1">
      <alignment/>
      <protection/>
    </xf>
    <xf numFmtId="0" fontId="4" fillId="0" borderId="22" xfId="58" applyFont="1" applyBorder="1" applyAlignment="1">
      <alignment horizontal="center"/>
      <protection/>
    </xf>
    <xf numFmtId="3" fontId="4" fillId="0" borderId="23" xfId="58" applyNumberFormat="1" applyFont="1" applyBorder="1" applyAlignment="1">
      <alignment horizontal="right" vertic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4" xfId="58" applyFont="1" applyBorder="1">
      <alignment/>
      <protection/>
    </xf>
    <xf numFmtId="0" fontId="4" fillId="0" borderId="25" xfId="58" applyFont="1" applyBorder="1" applyAlignment="1">
      <alignment horizontal="center"/>
      <protection/>
    </xf>
    <xf numFmtId="3" fontId="4" fillId="0" borderId="26" xfId="58" applyNumberFormat="1" applyFont="1" applyBorder="1" applyAlignment="1">
      <alignment horizontal="right" vertical="center"/>
      <protection/>
    </xf>
    <xf numFmtId="0" fontId="4" fillId="0" borderId="15" xfId="58" applyFont="1" applyBorder="1" applyAlignment="1">
      <alignment horizontal="center"/>
      <protection/>
    </xf>
    <xf numFmtId="3" fontId="4" fillId="0" borderId="15" xfId="58" applyNumberFormat="1" applyFont="1" applyBorder="1" applyAlignment="1">
      <alignment horizontal="right" vertical="center"/>
      <protection/>
    </xf>
    <xf numFmtId="3" fontId="4" fillId="0" borderId="16" xfId="58" applyNumberFormat="1" applyFont="1" applyBorder="1" applyAlignment="1">
      <alignment horizontal="right" vertical="center"/>
      <protection/>
    </xf>
    <xf numFmtId="0" fontId="4" fillId="0" borderId="27" xfId="58" applyFont="1" applyBorder="1">
      <alignment/>
      <protection/>
    </xf>
    <xf numFmtId="3" fontId="4" fillId="0" borderId="18" xfId="58" applyNumberFormat="1" applyFont="1" applyBorder="1" applyAlignment="1">
      <alignment horizontal="right" vertical="center"/>
      <protection/>
    </xf>
    <xf numFmtId="3" fontId="4" fillId="0" borderId="22" xfId="58" applyNumberFormat="1" applyFont="1" applyBorder="1" applyAlignment="1">
      <alignment horizontal="right" vertical="center"/>
      <protection/>
    </xf>
    <xf numFmtId="0" fontId="4" fillId="0" borderId="28" xfId="58" applyFont="1" applyBorder="1">
      <alignment/>
      <protection/>
    </xf>
    <xf numFmtId="0" fontId="4" fillId="0" borderId="29" xfId="58" applyFont="1" applyBorder="1" applyAlignment="1">
      <alignment horizontal="center"/>
      <protection/>
    </xf>
    <xf numFmtId="49" fontId="4" fillId="0" borderId="0" xfId="0" applyNumberFormat="1" applyFont="1" applyAlignment="1">
      <alignment horizontal="center" vertical="center"/>
    </xf>
    <xf numFmtId="0" fontId="4" fillId="0" borderId="0" xfId="58" applyFont="1" applyFill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16" xfId="58" applyFont="1" applyFill="1" applyBorder="1" applyAlignment="1">
      <alignment horizontal="center"/>
      <protection/>
    </xf>
    <xf numFmtId="3" fontId="4" fillId="0" borderId="25" xfId="58" applyNumberFormat="1" applyFont="1" applyBorder="1">
      <alignment/>
      <protection/>
    </xf>
    <xf numFmtId="3" fontId="4" fillId="0" borderId="26" xfId="58" applyNumberFormat="1" applyFont="1" applyBorder="1">
      <alignment/>
      <protection/>
    </xf>
    <xf numFmtId="49" fontId="4" fillId="0" borderId="13" xfId="0" applyNumberFormat="1" applyFont="1" applyBorder="1" applyAlignment="1">
      <alignment horizontal="center" vertical="center"/>
    </xf>
    <xf numFmtId="0" fontId="4" fillId="0" borderId="22" xfId="58" applyFont="1" applyBorder="1">
      <alignment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1" xfId="58" applyFont="1" applyBorder="1" applyAlignment="1">
      <alignment horizontal="center"/>
      <protection/>
    </xf>
    <xf numFmtId="3" fontId="4" fillId="0" borderId="31" xfId="58" applyNumberFormat="1" applyFont="1" applyBorder="1" applyAlignment="1">
      <alignment horizontal="right" vertical="center"/>
      <protection/>
    </xf>
    <xf numFmtId="3" fontId="4" fillId="0" borderId="32" xfId="58" applyNumberFormat="1" applyFont="1" applyBorder="1" applyAlignment="1">
      <alignment horizontal="right" vertical="center"/>
      <protection/>
    </xf>
    <xf numFmtId="0" fontId="4" fillId="0" borderId="21" xfId="58" applyFont="1" applyBorder="1" applyAlignment="1">
      <alignment horizontal="left"/>
      <protection/>
    </xf>
    <xf numFmtId="49" fontId="4" fillId="0" borderId="20" xfId="0" applyNumberFormat="1" applyFont="1" applyBorder="1" applyAlignment="1">
      <alignment horizontal="center" vertical="center"/>
    </xf>
    <xf numFmtId="0" fontId="4" fillId="0" borderId="24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58" applyFont="1" applyBorder="1" applyAlignment="1">
      <alignment horizontal="center"/>
      <protection/>
    </xf>
    <xf numFmtId="0" fontId="4" fillId="0" borderId="35" xfId="58" applyFont="1" applyBorder="1" applyAlignment="1">
      <alignment horizontal="center"/>
      <protection/>
    </xf>
    <xf numFmtId="3" fontId="4" fillId="0" borderId="35" xfId="58" applyNumberFormat="1" applyFont="1" applyBorder="1" applyAlignment="1">
      <alignment horizontal="right" vertical="center"/>
      <protection/>
    </xf>
    <xf numFmtId="3" fontId="4" fillId="0" borderId="36" xfId="58" applyNumberFormat="1" applyFont="1" applyBorder="1" applyAlignment="1">
      <alignment horizontal="right" vertical="center"/>
      <protection/>
    </xf>
    <xf numFmtId="0" fontId="0" fillId="33" borderId="0" xfId="0" applyFill="1" applyAlignment="1">
      <alignment/>
    </xf>
    <xf numFmtId="0" fontId="4" fillId="0" borderId="37" xfId="58" applyFont="1" applyBorder="1">
      <alignment/>
      <protection/>
    </xf>
    <xf numFmtId="4" fontId="4" fillId="0" borderId="19" xfId="58" applyNumberFormat="1" applyFont="1" applyBorder="1" applyAlignment="1">
      <alignment horizontal="right" vertical="center"/>
      <protection/>
    </xf>
    <xf numFmtId="4" fontId="4" fillId="0" borderId="23" xfId="58" applyNumberFormat="1" applyFont="1" applyBorder="1" applyAlignment="1">
      <alignment horizontal="right" vertical="center"/>
      <protection/>
    </xf>
    <xf numFmtId="4" fontId="4" fillId="0" borderId="22" xfId="58" applyNumberFormat="1" applyFont="1" applyFill="1" applyBorder="1" applyAlignment="1">
      <alignment horizontal="right" vertical="center"/>
      <protection/>
    </xf>
    <xf numFmtId="4" fontId="4" fillId="0" borderId="15" xfId="58" applyNumberFormat="1" applyFont="1" applyBorder="1" applyAlignment="1">
      <alignment horizontal="right" vertical="center"/>
      <protection/>
    </xf>
    <xf numFmtId="4" fontId="4" fillId="0" borderId="16" xfId="58" applyNumberFormat="1" applyFont="1" applyBorder="1" applyAlignment="1">
      <alignment horizontal="right" vertical="center"/>
      <protection/>
    </xf>
    <xf numFmtId="4" fontId="4" fillId="0" borderId="18" xfId="58" applyNumberFormat="1" applyFont="1" applyBorder="1" applyAlignment="1">
      <alignment horizontal="right" vertical="center"/>
      <protection/>
    </xf>
    <xf numFmtId="4" fontId="4" fillId="0" borderId="22" xfId="58" applyNumberFormat="1" applyFont="1" applyBorder="1" applyAlignment="1">
      <alignment horizontal="right" vertical="center"/>
      <protection/>
    </xf>
    <xf numFmtId="4" fontId="4" fillId="0" borderId="29" xfId="58" applyNumberFormat="1" applyFont="1" applyBorder="1" applyAlignment="1">
      <alignment horizontal="right" vertical="center"/>
      <protection/>
    </xf>
    <xf numFmtId="4" fontId="4" fillId="0" borderId="38" xfId="58" applyNumberFormat="1" applyFont="1" applyBorder="1" applyAlignment="1">
      <alignment horizontal="right" vertical="center"/>
      <protection/>
    </xf>
    <xf numFmtId="3" fontId="4" fillId="0" borderId="25" xfId="58" applyNumberFormat="1" applyFont="1" applyFill="1" applyBorder="1" applyAlignment="1">
      <alignment horizontal="right" vertical="center"/>
      <protection/>
    </xf>
    <xf numFmtId="3" fontId="4" fillId="0" borderId="22" xfId="58" applyNumberFormat="1" applyFont="1" applyFill="1" applyBorder="1" applyAlignment="1">
      <alignment horizontal="right" vertical="center"/>
      <protection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40" xfId="58" applyFont="1" applyBorder="1" applyAlignment="1">
      <alignment horizontal="center"/>
      <protection/>
    </xf>
    <xf numFmtId="0" fontId="4" fillId="0" borderId="41" xfId="58" applyFont="1" applyBorder="1" applyAlignment="1">
      <alignment horizontal="center"/>
      <protection/>
    </xf>
    <xf numFmtId="3" fontId="4" fillId="0" borderId="41" xfId="58" applyNumberFormat="1" applyFont="1" applyBorder="1" applyAlignment="1">
      <alignment horizontal="right" vertical="center"/>
      <protection/>
    </xf>
    <xf numFmtId="3" fontId="4" fillId="0" borderId="42" xfId="58" applyNumberFormat="1" applyFont="1" applyBorder="1" applyAlignment="1">
      <alignment horizontal="right" vertical="center"/>
      <protection/>
    </xf>
    <xf numFmtId="4" fontId="4" fillId="0" borderId="32" xfId="58" applyNumberFormat="1" applyFont="1" applyBorder="1" applyAlignment="1">
      <alignment horizontal="right" vertical="center"/>
      <protection/>
    </xf>
    <xf numFmtId="0" fontId="4" fillId="0" borderId="43" xfId="58" applyFont="1" applyBorder="1" applyAlignment="1">
      <alignment horizontal="center"/>
      <protection/>
    </xf>
    <xf numFmtId="4" fontId="4" fillId="0" borderId="44" xfId="58" applyNumberFormat="1" applyFont="1" applyBorder="1" applyAlignment="1">
      <alignment horizontal="right" vertical="center"/>
      <protection/>
    </xf>
    <xf numFmtId="4" fontId="4" fillId="0" borderId="31" xfId="58" applyNumberFormat="1" applyFont="1" applyBorder="1" applyAlignment="1">
      <alignment horizontal="right" vertical="center"/>
      <protection/>
    </xf>
    <xf numFmtId="0" fontId="4" fillId="0" borderId="45" xfId="58" applyFont="1" applyBorder="1">
      <alignment/>
      <protection/>
    </xf>
    <xf numFmtId="0" fontId="4" fillId="0" borderId="46" xfId="58" applyFont="1" applyBorder="1">
      <alignment/>
      <protection/>
    </xf>
    <xf numFmtId="0" fontId="4" fillId="33" borderId="45" xfId="0" applyFont="1" applyFill="1" applyBorder="1" applyAlignment="1">
      <alignment/>
    </xf>
    <xf numFmtId="49" fontId="4" fillId="0" borderId="47" xfId="0" applyNumberFormat="1" applyFont="1" applyBorder="1" applyAlignment="1">
      <alignment horizontal="left"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Alignment="1" applyProtection="1">
      <alignment/>
      <protection locked="0"/>
    </xf>
    <xf numFmtId="3" fontId="4" fillId="0" borderId="15" xfId="58" applyNumberFormat="1" applyFont="1" applyFill="1" applyBorder="1" applyAlignment="1">
      <alignment horizontal="right" vertical="center"/>
      <protection/>
    </xf>
    <xf numFmtId="3" fontId="4" fillId="0" borderId="23" xfId="58" applyNumberFormat="1" applyFont="1" applyFill="1" applyBorder="1" applyAlignment="1">
      <alignment horizontal="right" vertical="center"/>
      <protection/>
    </xf>
    <xf numFmtId="3" fontId="4" fillId="0" borderId="48" xfId="58" applyNumberFormat="1" applyFont="1" applyFill="1" applyBorder="1" applyAlignment="1">
      <alignment horizontal="right" vertical="center"/>
      <protection/>
    </xf>
    <xf numFmtId="3" fontId="4" fillId="0" borderId="49" xfId="58" applyNumberFormat="1" applyFont="1" applyFill="1" applyBorder="1" applyAlignment="1">
      <alignment horizontal="right" vertical="center"/>
      <protection/>
    </xf>
    <xf numFmtId="49" fontId="4" fillId="0" borderId="50" xfId="0" applyNumberFormat="1" applyFont="1" applyBorder="1" applyAlignment="1">
      <alignment horizontal="center" vertical="center"/>
    </xf>
    <xf numFmtId="0" fontId="4" fillId="0" borderId="48" xfId="58" applyFont="1" applyFill="1" applyBorder="1" applyAlignment="1">
      <alignment horizontal="left"/>
      <protection/>
    </xf>
    <xf numFmtId="0" fontId="4" fillId="0" borderId="48" xfId="58" applyFont="1" applyBorder="1" applyAlignment="1">
      <alignment horizontal="center"/>
      <protection/>
    </xf>
    <xf numFmtId="0" fontId="4" fillId="0" borderId="22" xfId="58" applyFont="1" applyFill="1" applyBorder="1" applyAlignment="1">
      <alignment horizontal="left" indent="4"/>
      <protection/>
    </xf>
    <xf numFmtId="0" fontId="4" fillId="0" borderId="22" xfId="58" applyFont="1" applyFill="1" applyBorder="1" applyAlignment="1">
      <alignment horizontal="left"/>
      <protection/>
    </xf>
    <xf numFmtId="49" fontId="4" fillId="0" borderId="30" xfId="0" applyNumberFormat="1" applyFont="1" applyBorder="1" applyAlignment="1">
      <alignment horizontal="center" vertical="center"/>
    </xf>
    <xf numFmtId="4" fontId="4" fillId="34" borderId="22" xfId="58" applyNumberFormat="1" applyFont="1" applyFill="1" applyBorder="1" applyAlignment="1">
      <alignment horizontal="right" vertical="center"/>
      <protection/>
    </xf>
    <xf numFmtId="3" fontId="4" fillId="34" borderId="25" xfId="58" applyNumberFormat="1" applyFont="1" applyFill="1" applyBorder="1" applyAlignment="1">
      <alignment horizontal="right" vertical="center"/>
      <protection/>
    </xf>
    <xf numFmtId="3" fontId="4" fillId="34" borderId="22" xfId="58" applyNumberFormat="1" applyFont="1" applyFill="1" applyBorder="1" applyAlignment="1">
      <alignment horizontal="right" vertical="center"/>
      <protection/>
    </xf>
    <xf numFmtId="3" fontId="4" fillId="34" borderId="31" xfId="58" applyNumberFormat="1" applyFont="1" applyFill="1" applyBorder="1" applyAlignment="1">
      <alignment horizontal="right" vertical="center"/>
      <protection/>
    </xf>
    <xf numFmtId="0" fontId="3" fillId="0" borderId="0" xfId="57" applyFont="1" applyAlignment="1">
      <alignment horizontal="left"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0" borderId="0" xfId="57" applyFont="1" applyAlignment="1">
      <alignment vertical="center" wrapText="1"/>
      <protection/>
    </xf>
    <xf numFmtId="0" fontId="3" fillId="0" borderId="50" xfId="57" applyFont="1" applyBorder="1" applyAlignment="1">
      <alignment horizontal="center" vertical="center" wrapText="1"/>
      <protection/>
    </xf>
    <xf numFmtId="0" fontId="3" fillId="0" borderId="20" xfId="57" applyFont="1" applyBorder="1" applyAlignment="1">
      <alignment horizontal="center" vertical="center" wrapText="1"/>
      <protection/>
    </xf>
    <xf numFmtId="0" fontId="3" fillId="0" borderId="51" xfId="57" applyFont="1" applyBorder="1" applyAlignment="1">
      <alignment horizontal="left" vertical="center" wrapText="1"/>
      <protection/>
    </xf>
    <xf numFmtId="0" fontId="3" fillId="0" borderId="21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4" fillId="0" borderId="52" xfId="58" applyFont="1" applyBorder="1">
      <alignment/>
      <protection/>
    </xf>
    <xf numFmtId="4" fontId="4" fillId="0" borderId="11" xfId="58" applyNumberFormat="1" applyFont="1" applyBorder="1" applyAlignment="1">
      <alignment horizontal="right" vertical="center"/>
      <protection/>
    </xf>
    <xf numFmtId="4" fontId="4" fillId="0" borderId="12" xfId="58" applyNumberFormat="1" applyFont="1" applyBorder="1" applyAlignment="1">
      <alignment horizontal="right" vertical="center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4" fillId="34" borderId="0" xfId="0" applyNumberFormat="1" applyFont="1" applyFill="1" applyBorder="1" applyAlignment="1">
      <alignment horizontal="left"/>
    </xf>
    <xf numFmtId="0" fontId="4" fillId="0" borderId="53" xfId="58" applyFont="1" applyBorder="1">
      <alignment/>
      <protection/>
    </xf>
    <xf numFmtId="3" fontId="4" fillId="0" borderId="49" xfId="58" applyNumberFormat="1" applyFont="1" applyBorder="1">
      <alignment/>
      <protection/>
    </xf>
    <xf numFmtId="3" fontId="4" fillId="34" borderId="48" xfId="58" applyNumberFormat="1" applyFont="1" applyFill="1" applyBorder="1">
      <alignment/>
      <protection/>
    </xf>
    <xf numFmtId="49" fontId="4" fillId="0" borderId="17" xfId="0" applyNumberFormat="1" applyFont="1" applyBorder="1" applyAlignment="1">
      <alignment horizontal="center" vertical="center"/>
    </xf>
    <xf numFmtId="3" fontId="4" fillId="34" borderId="18" xfId="58" applyNumberFormat="1" applyFont="1" applyFill="1" applyBorder="1">
      <alignment/>
      <protection/>
    </xf>
    <xf numFmtId="3" fontId="4" fillId="0" borderId="19" xfId="58" applyNumberFormat="1" applyFont="1" applyBorder="1">
      <alignment/>
      <protection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48" xfId="58" applyFont="1" applyBorder="1">
      <alignment/>
      <protection/>
    </xf>
    <xf numFmtId="3" fontId="4" fillId="0" borderId="48" xfId="58" applyNumberFormat="1" applyFont="1" applyBorder="1" applyAlignment="1">
      <alignment horizontal="right" vertical="center"/>
      <protection/>
    </xf>
    <xf numFmtId="3" fontId="4" fillId="0" borderId="49" xfId="58" applyNumberFormat="1" applyFont="1" applyBorder="1" applyAlignment="1">
      <alignment horizontal="right" vertical="center"/>
      <protection/>
    </xf>
    <xf numFmtId="49" fontId="4" fillId="33" borderId="50" xfId="0" applyNumberFormat="1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/>
    </xf>
    <xf numFmtId="0" fontId="4" fillId="33" borderId="48" xfId="58" applyFont="1" applyFill="1" applyBorder="1" applyAlignment="1">
      <alignment horizontal="center"/>
      <protection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21" xfId="58" applyFont="1" applyFill="1" applyBorder="1">
      <alignment/>
      <protection/>
    </xf>
    <xf numFmtId="0" fontId="4" fillId="33" borderId="22" xfId="58" applyFont="1" applyFill="1" applyBorder="1" applyAlignment="1">
      <alignment horizontal="center"/>
      <protection/>
    </xf>
    <xf numFmtId="0" fontId="4" fillId="33" borderId="21" xfId="58" applyFont="1" applyFill="1" applyBorder="1" applyAlignment="1">
      <alignment horizont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24" xfId="58" applyFont="1" applyFill="1" applyBorder="1">
      <alignment/>
      <protection/>
    </xf>
    <xf numFmtId="0" fontId="4" fillId="33" borderId="25" xfId="58" applyFont="1" applyFill="1" applyBorder="1" applyAlignment="1">
      <alignment horizontal="center"/>
      <protection/>
    </xf>
    <xf numFmtId="0" fontId="4" fillId="33" borderId="21" xfId="0" applyFont="1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center" wrapText="1"/>
    </xf>
    <xf numFmtId="0" fontId="4" fillId="33" borderId="37" xfId="58" applyFont="1" applyFill="1" applyBorder="1">
      <alignment/>
      <protection/>
    </xf>
    <xf numFmtId="0" fontId="4" fillId="33" borderId="31" xfId="58" applyFont="1" applyFill="1" applyBorder="1" applyAlignment="1">
      <alignment horizontal="center"/>
      <protection/>
    </xf>
    <xf numFmtId="4" fontId="4" fillId="33" borderId="49" xfId="58" applyNumberFormat="1" applyFont="1" applyFill="1" applyBorder="1" applyAlignment="1">
      <alignment horizontal="right" vertical="center"/>
      <protection/>
    </xf>
    <xf numFmtId="4" fontId="4" fillId="33" borderId="23" xfId="58" applyNumberFormat="1" applyFont="1" applyFill="1" applyBorder="1" applyAlignment="1">
      <alignment horizontal="right" vertical="center"/>
      <protection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49" fontId="4" fillId="33" borderId="50" xfId="0" applyNumberFormat="1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right"/>
    </xf>
    <xf numFmtId="2" fontId="4" fillId="34" borderId="60" xfId="0" applyNumberFormat="1" applyFont="1" applyFill="1" applyBorder="1" applyAlignment="1">
      <alignment horizontal="right"/>
    </xf>
    <xf numFmtId="2" fontId="4" fillId="34" borderId="61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right"/>
    </xf>
    <xf numFmtId="2" fontId="4" fillId="34" borderId="64" xfId="0" applyNumberFormat="1" applyFont="1" applyFill="1" applyBorder="1" applyAlignment="1">
      <alignment horizontal="right"/>
    </xf>
    <xf numFmtId="2" fontId="4" fillId="34" borderId="65" xfId="0" applyNumberFormat="1" applyFont="1" applyFill="1" applyBorder="1" applyAlignment="1">
      <alignment horizontal="right"/>
    </xf>
    <xf numFmtId="49" fontId="4" fillId="33" borderId="30" xfId="0" applyNumberFormat="1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right"/>
    </xf>
    <xf numFmtId="2" fontId="4" fillId="34" borderId="56" xfId="0" applyNumberFormat="1" applyFont="1" applyFill="1" applyBorder="1" applyAlignment="1">
      <alignment horizontal="right"/>
    </xf>
    <xf numFmtId="2" fontId="4" fillId="34" borderId="57" xfId="0" applyNumberFormat="1" applyFont="1" applyFill="1" applyBorder="1" applyAlignment="1">
      <alignment horizontal="right"/>
    </xf>
    <xf numFmtId="49" fontId="4" fillId="33" borderId="67" xfId="0" applyNumberFormat="1" applyFont="1" applyFill="1" applyBorder="1" applyAlignment="1">
      <alignment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right"/>
    </xf>
    <xf numFmtId="2" fontId="4" fillId="33" borderId="70" xfId="0" applyNumberFormat="1" applyFont="1" applyFill="1" applyBorder="1" applyAlignment="1">
      <alignment horizontal="right"/>
    </xf>
    <xf numFmtId="2" fontId="4" fillId="33" borderId="71" xfId="0" applyNumberFormat="1" applyFont="1" applyFill="1" applyBorder="1" applyAlignment="1">
      <alignment horizontal="right"/>
    </xf>
    <xf numFmtId="0" fontId="4" fillId="33" borderId="59" xfId="0" applyFont="1" applyFill="1" applyBorder="1" applyAlignment="1">
      <alignment horizontal="right"/>
    </xf>
    <xf numFmtId="2" fontId="4" fillId="33" borderId="60" xfId="0" applyNumberFormat="1" applyFont="1" applyFill="1" applyBorder="1" applyAlignment="1">
      <alignment horizontal="right"/>
    </xf>
    <xf numFmtId="2" fontId="4" fillId="33" borderId="61" xfId="0" applyNumberFormat="1" applyFont="1" applyFill="1" applyBorder="1" applyAlignment="1">
      <alignment horizontal="right"/>
    </xf>
    <xf numFmtId="0" fontId="4" fillId="33" borderId="63" xfId="0" applyFont="1" applyFill="1" applyBorder="1" applyAlignment="1">
      <alignment horizontal="right"/>
    </xf>
    <xf numFmtId="2" fontId="4" fillId="33" borderId="64" xfId="0" applyNumberFormat="1" applyFont="1" applyFill="1" applyBorder="1" applyAlignment="1">
      <alignment horizontal="right"/>
    </xf>
    <xf numFmtId="2" fontId="4" fillId="33" borderId="65" xfId="0" applyNumberFormat="1" applyFont="1" applyFill="1" applyBorder="1" applyAlignment="1">
      <alignment horizontal="right"/>
    </xf>
    <xf numFmtId="0" fontId="4" fillId="33" borderId="55" xfId="0" applyFont="1" applyFill="1" applyBorder="1" applyAlignment="1">
      <alignment horizontal="right"/>
    </xf>
    <xf numFmtId="2" fontId="4" fillId="33" borderId="56" xfId="0" applyNumberFormat="1" applyFont="1" applyFill="1" applyBorder="1" applyAlignment="1">
      <alignment horizontal="right"/>
    </xf>
    <xf numFmtId="2" fontId="4" fillId="33" borderId="57" xfId="0" applyNumberFormat="1" applyFont="1" applyFill="1" applyBorder="1" applyAlignment="1">
      <alignment horizontal="right"/>
    </xf>
    <xf numFmtId="49" fontId="4" fillId="33" borderId="72" xfId="0" applyNumberFormat="1" applyFont="1" applyFill="1" applyBorder="1" applyAlignment="1">
      <alignment/>
    </xf>
    <xf numFmtId="0" fontId="4" fillId="33" borderId="73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right"/>
    </xf>
    <xf numFmtId="2" fontId="4" fillId="33" borderId="75" xfId="0" applyNumberFormat="1" applyFont="1" applyFill="1" applyBorder="1" applyAlignment="1">
      <alignment horizontal="right"/>
    </xf>
    <xf numFmtId="2" fontId="4" fillId="33" borderId="76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/>
    </xf>
    <xf numFmtId="2" fontId="4" fillId="0" borderId="60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/>
    </xf>
    <xf numFmtId="2" fontId="4" fillId="0" borderId="64" xfId="0" applyNumberFormat="1" applyFont="1" applyFill="1" applyBorder="1" applyAlignment="1">
      <alignment horizontal="right"/>
    </xf>
    <xf numFmtId="2" fontId="4" fillId="0" borderId="65" xfId="0" applyNumberFormat="1" applyFont="1" applyFill="1" applyBorder="1" applyAlignment="1">
      <alignment horizontal="right"/>
    </xf>
    <xf numFmtId="2" fontId="4" fillId="0" borderId="55" xfId="0" applyNumberFormat="1" applyFont="1" applyFill="1" applyBorder="1" applyAlignment="1">
      <alignment horizontal="right"/>
    </xf>
    <xf numFmtId="2" fontId="4" fillId="0" borderId="56" xfId="0" applyNumberFormat="1" applyFont="1" applyFill="1" applyBorder="1" applyAlignment="1">
      <alignment horizontal="right"/>
    </xf>
    <xf numFmtId="2" fontId="4" fillId="0" borderId="57" xfId="0" applyNumberFormat="1" applyFont="1" applyFill="1" applyBorder="1" applyAlignment="1">
      <alignment horizontal="right"/>
    </xf>
    <xf numFmtId="2" fontId="4" fillId="33" borderId="69" xfId="0" applyNumberFormat="1" applyFont="1" applyFill="1" applyBorder="1" applyAlignment="1">
      <alignment horizontal="right"/>
    </xf>
    <xf numFmtId="2" fontId="4" fillId="33" borderId="74" xfId="0" applyNumberFormat="1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center"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77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5" xfId="57" applyFont="1" applyBorder="1" applyAlignment="1">
      <alignment horizontal="center" vertical="center" wrapText="1"/>
      <protection/>
    </xf>
    <xf numFmtId="0" fontId="3" fillId="0" borderId="26" xfId="57" applyFont="1" applyBorder="1" applyAlignment="1">
      <alignment horizontal="center" vertical="center" wrapText="1"/>
      <protection/>
    </xf>
    <xf numFmtId="3" fontId="4" fillId="0" borderId="25" xfId="58" applyNumberFormat="1" applyFont="1" applyBorder="1" applyAlignment="1">
      <alignment horizontal="right" vertical="center"/>
      <protection/>
    </xf>
    <xf numFmtId="3" fontId="4" fillId="33" borderId="22" xfId="58" applyNumberFormat="1" applyFont="1" applyFill="1" applyBorder="1" applyAlignment="1">
      <alignment horizontal="right" vertical="center"/>
      <protection/>
    </xf>
    <xf numFmtId="3" fontId="4" fillId="33" borderId="23" xfId="58" applyNumberFormat="1" applyFont="1" applyFill="1" applyBorder="1" applyAlignment="1">
      <alignment horizontal="right" vertical="center"/>
      <protection/>
    </xf>
    <xf numFmtId="3" fontId="4" fillId="33" borderId="26" xfId="58" applyNumberFormat="1" applyFont="1" applyFill="1" applyBorder="1" applyAlignment="1">
      <alignment horizontal="right" vertical="center"/>
      <protection/>
    </xf>
    <xf numFmtId="3" fontId="4" fillId="33" borderId="32" xfId="58" applyNumberFormat="1" applyFont="1" applyFill="1" applyBorder="1" applyAlignment="1">
      <alignment horizontal="right" vertical="center"/>
      <protection/>
    </xf>
    <xf numFmtId="0" fontId="4" fillId="33" borderId="27" xfId="0" applyFont="1" applyFill="1" applyBorder="1" applyAlignment="1">
      <alignment/>
    </xf>
    <xf numFmtId="0" fontId="4" fillId="33" borderId="18" xfId="58" applyFont="1" applyFill="1" applyBorder="1" applyAlignment="1">
      <alignment horizontal="center"/>
      <protection/>
    </xf>
    <xf numFmtId="4" fontId="4" fillId="34" borderId="18" xfId="58" applyNumberFormat="1" applyFont="1" applyFill="1" applyBorder="1" applyAlignment="1">
      <alignment horizontal="right" vertical="center"/>
      <protection/>
    </xf>
    <xf numFmtId="4" fontId="4" fillId="33" borderId="19" xfId="58" applyNumberFormat="1" applyFont="1" applyFill="1" applyBorder="1" applyAlignment="1">
      <alignment horizontal="right" vertical="center"/>
      <protection/>
    </xf>
    <xf numFmtId="0" fontId="4" fillId="0" borderId="22" xfId="58" applyFont="1" applyBorder="1" applyAlignment="1">
      <alignment horizontal="left"/>
      <protection/>
    </xf>
    <xf numFmtId="0" fontId="4" fillId="0" borderId="27" xfId="58" applyFont="1" applyBorder="1" applyAlignment="1">
      <alignment horizontal="center"/>
      <protection/>
    </xf>
    <xf numFmtId="0" fontId="4" fillId="0" borderId="31" xfId="58" applyFont="1" applyFill="1" applyBorder="1" applyAlignment="1">
      <alignment horizontal="left" indent="4"/>
      <protection/>
    </xf>
    <xf numFmtId="1" fontId="4" fillId="0" borderId="5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0" fontId="4" fillId="0" borderId="78" xfId="58" applyFont="1" applyBorder="1">
      <alignment/>
      <protection/>
    </xf>
    <xf numFmtId="1" fontId="4" fillId="34" borderId="48" xfId="58" applyNumberFormat="1" applyFont="1" applyFill="1" applyBorder="1">
      <alignment/>
      <protection/>
    </xf>
    <xf numFmtId="1" fontId="4" fillId="34" borderId="22" xfId="58" applyNumberFormat="1" applyFont="1" applyFill="1" applyBorder="1" applyAlignment="1">
      <alignment horizontal="right" vertical="center"/>
      <protection/>
    </xf>
    <xf numFmtId="1" fontId="4" fillId="34" borderId="22" xfId="58" applyNumberFormat="1" applyFont="1" applyFill="1" applyBorder="1">
      <alignment/>
      <protection/>
    </xf>
    <xf numFmtId="1" fontId="4" fillId="0" borderId="79" xfId="0" applyNumberFormat="1" applyFont="1" applyBorder="1" applyAlignment="1">
      <alignment horizontal="center" vertical="center" wrapText="1"/>
    </xf>
    <xf numFmtId="1" fontId="4" fillId="34" borderId="80" xfId="58" applyNumberFormat="1" applyFont="1" applyFill="1" applyBorder="1" applyAlignment="1">
      <alignment horizontal="right" vertical="center"/>
      <protection/>
    </xf>
    <xf numFmtId="3" fontId="4" fillId="0" borderId="81" xfId="58" applyNumberFormat="1" applyFont="1" applyBorder="1" applyAlignment="1">
      <alignment horizontal="right" vertical="center"/>
      <protection/>
    </xf>
    <xf numFmtId="0" fontId="4" fillId="0" borderId="15" xfId="58" applyFont="1" applyBorder="1" applyAlignment="1">
      <alignment horizontal="right"/>
      <protection/>
    </xf>
    <xf numFmtId="0" fontId="4" fillId="35" borderId="27" xfId="58" applyFont="1" applyFill="1" applyBorder="1">
      <alignment/>
      <protection/>
    </xf>
    <xf numFmtId="0" fontId="4" fillId="35" borderId="27" xfId="0" applyFont="1" applyFill="1" applyBorder="1" applyAlignment="1">
      <alignment/>
    </xf>
    <xf numFmtId="0" fontId="4" fillId="35" borderId="21" xfId="58" applyFont="1" applyFill="1" applyBorder="1">
      <alignment/>
      <protection/>
    </xf>
    <xf numFmtId="0" fontId="4" fillId="35" borderId="21" xfId="58" applyFont="1" applyFill="1" applyBorder="1" applyAlignment="1">
      <alignment horizontal="center"/>
      <protection/>
    </xf>
    <xf numFmtId="0" fontId="4" fillId="35" borderId="24" xfId="58" applyFont="1" applyFill="1" applyBorder="1" applyAlignment="1">
      <alignment horizontal="left"/>
      <protection/>
    </xf>
    <xf numFmtId="0" fontId="4" fillId="35" borderId="24" xfId="58" applyFont="1" applyFill="1" applyBorder="1">
      <alignment/>
      <protection/>
    </xf>
    <xf numFmtId="0" fontId="4" fillId="35" borderId="82" xfId="58" applyFont="1" applyFill="1" applyBorder="1" applyAlignment="1">
      <alignment horizontal="left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58" applyFont="1" applyFill="1" applyBorder="1">
      <alignment/>
      <protection/>
    </xf>
    <xf numFmtId="49" fontId="4" fillId="0" borderId="83" xfId="0" applyNumberFormat="1" applyFont="1" applyFill="1" applyBorder="1" applyAlignment="1">
      <alignment horizontal="center" vertical="center" wrapText="1"/>
    </xf>
    <xf numFmtId="0" fontId="4" fillId="0" borderId="84" xfId="58" applyFont="1" applyFill="1" applyBorder="1">
      <alignment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58" applyFont="1" applyFill="1" applyBorder="1">
      <alignment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7" xfId="58" applyFont="1" applyFill="1" applyBorder="1">
      <alignment/>
      <protection/>
    </xf>
    <xf numFmtId="0" fontId="4" fillId="0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left"/>
      <protection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31" xfId="58" applyFont="1" applyFill="1" applyBorder="1">
      <alignment/>
      <protection/>
    </xf>
    <xf numFmtId="0" fontId="3" fillId="0" borderId="85" xfId="57" applyFont="1" applyBorder="1" applyAlignment="1">
      <alignment horizontal="center" vertical="center" wrapText="1"/>
      <protection/>
    </xf>
    <xf numFmtId="0" fontId="3" fillId="0" borderId="82" xfId="57" applyFont="1" applyBorder="1" applyAlignment="1">
      <alignment horizontal="left" vertical="center" wrapText="1"/>
      <protection/>
    </xf>
    <xf numFmtId="0" fontId="3" fillId="0" borderId="80" xfId="57" applyFont="1" applyBorder="1" applyAlignment="1">
      <alignment horizontal="center" vertical="center" wrapText="1"/>
      <protection/>
    </xf>
    <xf numFmtId="0" fontId="3" fillId="0" borderId="81" xfId="57" applyFont="1" applyBorder="1" applyAlignment="1">
      <alignment horizontal="center" vertical="center" wrapText="1"/>
      <protection/>
    </xf>
    <xf numFmtId="0" fontId="45" fillId="0" borderId="21" xfId="58" applyFont="1" applyBorder="1">
      <alignment/>
      <protection/>
    </xf>
    <xf numFmtId="0" fontId="45" fillId="33" borderId="21" xfId="58" applyFont="1" applyFill="1" applyBorder="1">
      <alignment/>
      <protection/>
    </xf>
    <xf numFmtId="0" fontId="45" fillId="0" borderId="14" xfId="58" applyFont="1" applyBorder="1">
      <alignment/>
      <protection/>
    </xf>
    <xf numFmtId="4" fontId="4" fillId="0" borderId="43" xfId="58" applyNumberFormat="1" applyFont="1" applyFill="1" applyBorder="1" applyAlignment="1">
      <alignment horizontal="right" vertical="center"/>
      <protection/>
    </xf>
    <xf numFmtId="0" fontId="4" fillId="0" borderId="31" xfId="58" applyFont="1" applyBorder="1">
      <alignment/>
      <protection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3" fillId="0" borderId="0" xfId="57" applyFont="1" applyAlignment="1">
      <alignment horizontal="center" vertical="center" wrapText="1"/>
      <protection/>
    </xf>
    <xf numFmtId="0" fontId="3" fillId="0" borderId="86" xfId="57" applyFont="1" applyBorder="1" applyAlignment="1">
      <alignment horizontal="center" vertical="center" wrapText="1"/>
      <protection/>
    </xf>
    <xf numFmtId="0" fontId="3" fillId="0" borderId="83" xfId="57" applyFont="1" applyBorder="1" applyAlignment="1">
      <alignment horizontal="center" vertical="center" wrapText="1"/>
      <protection/>
    </xf>
    <xf numFmtId="0" fontId="3" fillId="0" borderId="87" xfId="57" applyFont="1" applyBorder="1" applyAlignment="1">
      <alignment horizontal="center" vertical="center" wrapText="1"/>
      <protection/>
    </xf>
    <xf numFmtId="0" fontId="3" fillId="0" borderId="88" xfId="57" applyFont="1" applyBorder="1" applyAlignment="1">
      <alignment horizontal="center" vertical="center" wrapText="1"/>
      <protection/>
    </xf>
    <xf numFmtId="0" fontId="3" fillId="0" borderId="89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90" xfId="57" applyFont="1" applyBorder="1" applyAlignment="1">
      <alignment horizontal="center" vertical="center" wrapText="1"/>
      <protection/>
    </xf>
    <xf numFmtId="0" fontId="3" fillId="0" borderId="43" xfId="57" applyFont="1" applyBorder="1" applyAlignment="1">
      <alignment horizontal="center" vertical="center" wrapText="1"/>
      <protection/>
    </xf>
    <xf numFmtId="0" fontId="3" fillId="0" borderId="91" xfId="57" applyFont="1" applyBorder="1" applyAlignment="1">
      <alignment horizontal="center" vertical="center" wrapText="1"/>
      <protection/>
    </xf>
    <xf numFmtId="0" fontId="3" fillId="0" borderId="44" xfId="57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left"/>
    </xf>
    <xf numFmtId="0" fontId="4" fillId="0" borderId="92" xfId="0" applyFont="1" applyFill="1" applyBorder="1" applyAlignment="1">
      <alignment horizontal="center" textRotation="255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40" xfId="58" applyFont="1" applyBorder="1" applyAlignment="1">
      <alignment horizontal="center" vertical="center"/>
      <protection/>
    </xf>
    <xf numFmtId="0" fontId="4" fillId="0" borderId="52" xfId="58" applyFont="1" applyBorder="1" applyAlignment="1">
      <alignment horizontal="center" vertical="center"/>
      <protection/>
    </xf>
    <xf numFmtId="0" fontId="4" fillId="0" borderId="41" xfId="58" applyFont="1" applyBorder="1" applyAlignment="1">
      <alignment horizontal="center"/>
      <protection/>
    </xf>
    <xf numFmtId="0" fontId="4" fillId="0" borderId="42" xfId="58" applyFont="1" applyBorder="1" applyAlignment="1">
      <alignment horizontal="center"/>
      <protection/>
    </xf>
    <xf numFmtId="0" fontId="4" fillId="0" borderId="43" xfId="58" applyFont="1" applyBorder="1" applyAlignment="1">
      <alignment horizontal="center" vertical="center" wrapText="1"/>
      <protection/>
    </xf>
    <xf numFmtId="0" fontId="4" fillId="0" borderId="41" xfId="58" applyFont="1" applyBorder="1" applyAlignment="1">
      <alignment horizontal="center" vertical="center" wrapText="1"/>
      <protection/>
    </xf>
    <xf numFmtId="0" fontId="4" fillId="34" borderId="4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93" xfId="0" applyNumberFormat="1" applyFont="1" applyBorder="1" applyAlignment="1">
      <alignment horizontal="center" vertical="center" wrapText="1"/>
    </xf>
    <xf numFmtId="0" fontId="4" fillId="0" borderId="94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95" xfId="58" applyFont="1" applyBorder="1" applyAlignment="1">
      <alignment horizontal="center"/>
      <protection/>
    </xf>
    <xf numFmtId="0" fontId="4" fillId="0" borderId="96" xfId="58" applyFont="1" applyBorder="1" applyAlignment="1">
      <alignment horizontal="center"/>
      <protection/>
    </xf>
    <xf numFmtId="0" fontId="4" fillId="0" borderId="90" xfId="58" applyFont="1" applyBorder="1" applyAlignment="1">
      <alignment horizontal="center" vertical="center" wrapText="1"/>
      <protection/>
    </xf>
    <xf numFmtId="0" fontId="4" fillId="34" borderId="97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10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101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02" xfId="0" applyFont="1" applyFill="1" applyBorder="1" applyAlignment="1">
      <alignment horizontal="center"/>
    </xf>
    <xf numFmtId="0" fontId="4" fillId="33" borderId="103" xfId="0" applyFont="1" applyFill="1" applyBorder="1" applyAlignment="1">
      <alignment horizontal="center"/>
    </xf>
    <xf numFmtId="0" fontId="4" fillId="33" borderId="104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03_15_IC-Sumarni pregled tabela_ElEn" xfId="57"/>
    <cellStyle name="Normal_EEB  I-XII  2005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5</v>
      </c>
    </row>
    <row r="3" s="1" customFormat="1" ht="12.75">
      <c r="AR3" s="1" t="s">
        <v>6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22</v>
      </c>
      <c r="B16" s="1"/>
      <c r="C16" s="1"/>
      <c r="D16" s="1"/>
    </row>
    <row r="17" spans="2:4" s="3" customFormat="1" ht="12.75">
      <c r="B17" s="1"/>
      <c r="C17" s="1"/>
      <c r="D17" s="1"/>
    </row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1" t="s">
        <v>8</v>
      </c>
      <c r="C22" s="94"/>
      <c r="D22" s="4"/>
      <c r="E22" s="4"/>
      <c r="F22" s="4"/>
      <c r="G22" s="4"/>
      <c r="H22" s="4"/>
    </row>
    <row r="23" spans="1:8" s="1" customFormat="1" ht="12.75">
      <c r="A23" s="1" t="s">
        <v>13</v>
      </c>
      <c r="C23" s="94"/>
      <c r="D23" s="4"/>
      <c r="E23" s="4"/>
      <c r="F23" s="4"/>
      <c r="G23" s="4"/>
      <c r="H23" s="4"/>
    </row>
    <row r="24" spans="4:8" s="1" customFormat="1" ht="12.75">
      <c r="D24" s="4"/>
      <c r="E24" s="4"/>
      <c r="F24" s="4"/>
      <c r="G24" s="4"/>
      <c r="H24" s="4"/>
    </row>
    <row r="25" spans="1:8" s="1" customFormat="1" ht="12.75">
      <c r="A25" s="1" t="s">
        <v>154</v>
      </c>
      <c r="C25" s="125">
        <v>2022</v>
      </c>
      <c r="D25" s="4"/>
      <c r="E25" s="4"/>
      <c r="F25" s="4"/>
      <c r="G25" s="4"/>
      <c r="H25" s="4"/>
    </row>
    <row r="26" spans="4:8" s="1" customFormat="1" ht="12.75">
      <c r="D26" s="4"/>
      <c r="E26" s="4"/>
      <c r="F26" s="4"/>
      <c r="G26" s="4"/>
      <c r="H26" s="4"/>
    </row>
    <row r="27" spans="1:8" s="1" customFormat="1" ht="12.75">
      <c r="A27" s="1" t="s">
        <v>9</v>
      </c>
      <c r="C27" s="94"/>
      <c r="D27" s="4"/>
      <c r="E27" s="4"/>
      <c r="F27" s="4"/>
      <c r="G27" s="4"/>
      <c r="H27" s="4"/>
    </row>
    <row r="28" spans="4:8" s="1" customFormat="1" ht="12.75">
      <c r="D28" s="4"/>
      <c r="E28" s="4"/>
      <c r="F28" s="4"/>
      <c r="G28" s="4"/>
      <c r="H28" s="4"/>
    </row>
    <row r="29" spans="1:8" s="1" customFormat="1" ht="12.75">
      <c r="A29" s="1" t="s">
        <v>10</v>
      </c>
      <c r="B29" s="1" t="s">
        <v>3</v>
      </c>
      <c r="C29" s="94"/>
      <c r="D29" s="4"/>
      <c r="E29" s="4"/>
      <c r="F29" s="4"/>
      <c r="G29" s="4"/>
      <c r="H29" s="4"/>
    </row>
    <row r="30" spans="4:8" s="1" customFormat="1" ht="12.75">
      <c r="D30" s="4"/>
      <c r="E30" s="4"/>
      <c r="F30" s="4"/>
      <c r="G30" s="4"/>
      <c r="H30" s="4"/>
    </row>
    <row r="31" spans="2:8" s="1" customFormat="1" ht="12.75">
      <c r="B31" s="1" t="s">
        <v>4</v>
      </c>
      <c r="C31" s="94"/>
      <c r="D31" s="4"/>
      <c r="E31" s="4"/>
      <c r="F31" s="4"/>
      <c r="G31" s="4"/>
      <c r="H31" s="4"/>
    </row>
    <row r="32" spans="4:8" s="1" customFormat="1" ht="12.75">
      <c r="D32" s="4"/>
      <c r="E32" s="4"/>
      <c r="F32" s="4"/>
      <c r="G32" s="4"/>
      <c r="H32" s="4"/>
    </row>
    <row r="33" spans="2:8" s="1" customFormat="1" ht="12.75">
      <c r="B33" s="1" t="s">
        <v>7</v>
      </c>
      <c r="C33" s="94"/>
      <c r="D33" s="4"/>
      <c r="E33" s="4"/>
      <c r="F33" s="4"/>
      <c r="G33" s="4"/>
      <c r="H33" s="4"/>
    </row>
    <row r="34" spans="4:8" s="1" customFormat="1" ht="12.75">
      <c r="D34" s="4"/>
      <c r="E34" s="4"/>
      <c r="F34" s="4"/>
      <c r="G34" s="4"/>
      <c r="H34" s="4"/>
    </row>
    <row r="35" spans="1:8" s="3" customFormat="1" ht="12.75">
      <c r="A35" s="3" t="s">
        <v>23</v>
      </c>
      <c r="C35" s="95"/>
      <c r="D35" s="6"/>
      <c r="E35" s="6"/>
      <c r="F35" s="6"/>
      <c r="G35" s="6"/>
      <c r="H35" s="6"/>
    </row>
    <row r="36" spans="4:8" s="3" customFormat="1" ht="12.75">
      <c r="D36" s="6"/>
      <c r="E36" s="6"/>
      <c r="F36" s="6"/>
      <c r="G36" s="6"/>
      <c r="H36" s="6"/>
    </row>
    <row r="37" spans="4:8" s="3" customFormat="1" ht="12.75">
      <c r="D37" s="6"/>
      <c r="E37" s="6"/>
      <c r="F37" s="6"/>
      <c r="G37" s="6"/>
      <c r="H37" s="6"/>
    </row>
    <row r="38" spans="1:8" s="3" customFormat="1" ht="12.75">
      <c r="A38" s="3" t="s">
        <v>11</v>
      </c>
      <c r="D38" s="6"/>
      <c r="E38" s="6"/>
      <c r="F38" s="6"/>
      <c r="G38" s="6"/>
      <c r="H38" s="6"/>
    </row>
    <row r="39" spans="1:8" s="3" customFormat="1" ht="12.75">
      <c r="A39" s="7" t="s">
        <v>12</v>
      </c>
      <c r="B39" s="5"/>
      <c r="C39" s="5"/>
      <c r="D39" s="6"/>
      <c r="E39" s="6"/>
      <c r="F39" s="6"/>
      <c r="G39" s="6"/>
      <c r="H39" s="6"/>
    </row>
    <row r="40" s="6" customFormat="1" ht="12.75">
      <c r="A40" s="8"/>
    </row>
    <row r="41" s="3" customFormat="1" ht="12.75">
      <c r="A41" s="13"/>
    </row>
    <row r="42" s="3" customFormat="1" ht="12.75">
      <c r="A42" s="13"/>
    </row>
    <row r="43" s="3" customFormat="1" ht="12.75">
      <c r="A43" s="13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13" customWidth="1"/>
    <col min="2" max="2" width="7.7109375" style="111" customWidth="1"/>
    <col min="3" max="3" width="10.7109375" style="111" customWidth="1"/>
    <col min="4" max="4" width="44.7109375" style="113" customWidth="1"/>
    <col min="5" max="6" width="15.7109375" style="111" customWidth="1"/>
    <col min="7" max="7" width="10.00390625" style="113" customWidth="1"/>
    <col min="8" max="16384" width="9.140625" style="113" customWidth="1"/>
  </cols>
  <sheetData>
    <row r="1" spans="1:7" ht="18" customHeight="1">
      <c r="A1" s="110" t="s">
        <v>1</v>
      </c>
      <c r="C1" s="112"/>
      <c r="D1" s="112"/>
      <c r="G1" s="112"/>
    </row>
    <row r="2" spans="1:7" ht="12" customHeight="1">
      <c r="A2" s="112"/>
      <c r="C2" s="112"/>
      <c r="D2" s="112"/>
      <c r="G2" s="112"/>
    </row>
    <row r="3" spans="1:7" ht="10.5" customHeight="1">
      <c r="A3" s="112"/>
      <c r="C3" s="112"/>
      <c r="D3" s="112"/>
      <c r="G3" s="112"/>
    </row>
    <row r="4" spans="1:7" ht="10.5" customHeight="1">
      <c r="A4" s="112"/>
      <c r="C4" s="112"/>
      <c r="D4" s="112"/>
      <c r="G4" s="112"/>
    </row>
    <row r="5" spans="1:7" ht="10.5" customHeight="1">
      <c r="A5" s="112"/>
      <c r="C5" s="112"/>
      <c r="D5" s="112"/>
      <c r="G5" s="112"/>
    </row>
    <row r="6" spans="1:7" ht="10.5" customHeight="1">
      <c r="A6" s="112"/>
      <c r="C6" s="112"/>
      <c r="D6" s="112"/>
      <c r="G6" s="112"/>
    </row>
    <row r="7" spans="1:7" ht="12.75" customHeight="1">
      <c r="A7" s="112"/>
      <c r="B7" s="269" t="s">
        <v>113</v>
      </c>
      <c r="C7" s="269"/>
      <c r="D7" s="269"/>
      <c r="E7" s="269"/>
      <c r="F7" s="269"/>
      <c r="G7" s="112"/>
    </row>
    <row r="8" spans="1:7" ht="11.25" customHeight="1">
      <c r="A8" s="112"/>
      <c r="C8" s="112"/>
      <c r="D8" s="112"/>
      <c r="G8" s="112"/>
    </row>
    <row r="9" spans="1:7" ht="13.5" thickBot="1">
      <c r="A9" s="112"/>
      <c r="C9" s="112"/>
      <c r="D9" s="112"/>
      <c r="G9" s="112"/>
    </row>
    <row r="10" spans="1:7" s="111" customFormat="1" ht="37.5" customHeight="1" thickTop="1">
      <c r="A10" s="112"/>
      <c r="B10" s="270" t="s">
        <v>0</v>
      </c>
      <c r="C10" s="272" t="s">
        <v>114</v>
      </c>
      <c r="D10" s="273"/>
      <c r="E10" s="276" t="s">
        <v>115</v>
      </c>
      <c r="F10" s="278" t="s">
        <v>116</v>
      </c>
      <c r="G10" s="112"/>
    </row>
    <row r="11" spans="1:7" s="111" customFormat="1" ht="12.75">
      <c r="A11" s="112"/>
      <c r="B11" s="271"/>
      <c r="C11" s="274"/>
      <c r="D11" s="275"/>
      <c r="E11" s="277"/>
      <c r="F11" s="279"/>
      <c r="G11" s="112"/>
    </row>
    <row r="12" spans="1:7" s="111" customFormat="1" ht="51.75" customHeight="1">
      <c r="A12" s="112"/>
      <c r="B12" s="114">
        <v>1</v>
      </c>
      <c r="C12" s="116" t="s">
        <v>240</v>
      </c>
      <c r="D12" s="117" t="s">
        <v>231</v>
      </c>
      <c r="E12" s="118" t="s">
        <v>153</v>
      </c>
      <c r="F12" s="124" t="s">
        <v>117</v>
      </c>
      <c r="G12" s="112"/>
    </row>
    <row r="13" spans="1:7" s="111" customFormat="1" ht="51.75" customHeight="1">
      <c r="A13" s="112"/>
      <c r="B13" s="115">
        <v>2</v>
      </c>
      <c r="C13" s="116" t="s">
        <v>241</v>
      </c>
      <c r="D13" s="117" t="s">
        <v>232</v>
      </c>
      <c r="E13" s="118" t="s">
        <v>153</v>
      </c>
      <c r="F13" s="124" t="s">
        <v>117</v>
      </c>
      <c r="G13" s="112"/>
    </row>
    <row r="14" spans="1:7" s="111" customFormat="1" ht="51.75" customHeight="1">
      <c r="A14" s="112"/>
      <c r="B14" s="115">
        <v>3</v>
      </c>
      <c r="C14" s="116" t="s">
        <v>242</v>
      </c>
      <c r="D14" s="117" t="s">
        <v>230</v>
      </c>
      <c r="E14" s="118" t="s">
        <v>153</v>
      </c>
      <c r="F14" s="124" t="s">
        <v>117</v>
      </c>
      <c r="G14" s="112"/>
    </row>
    <row r="15" spans="1:7" s="111" customFormat="1" ht="51.75" customHeight="1">
      <c r="A15" s="112"/>
      <c r="B15" s="115">
        <v>4</v>
      </c>
      <c r="C15" s="116" t="s">
        <v>243</v>
      </c>
      <c r="D15" s="117" t="s">
        <v>229</v>
      </c>
      <c r="E15" s="118" t="s">
        <v>153</v>
      </c>
      <c r="F15" s="124" t="s">
        <v>117</v>
      </c>
      <c r="G15" s="112"/>
    </row>
    <row r="16" spans="1:7" s="111" customFormat="1" ht="51.75" customHeight="1">
      <c r="A16" s="112"/>
      <c r="B16" s="115">
        <v>5</v>
      </c>
      <c r="C16" s="116" t="s">
        <v>244</v>
      </c>
      <c r="D16" s="117" t="s">
        <v>228</v>
      </c>
      <c r="E16" s="118" t="s">
        <v>153</v>
      </c>
      <c r="F16" s="124" t="s">
        <v>117</v>
      </c>
      <c r="G16" s="112"/>
    </row>
    <row r="17" spans="1:7" s="111" customFormat="1" ht="51.75" customHeight="1">
      <c r="A17" s="112"/>
      <c r="B17" s="211">
        <v>6</v>
      </c>
      <c r="C17" s="212" t="s">
        <v>245</v>
      </c>
      <c r="D17" s="213" t="s">
        <v>233</v>
      </c>
      <c r="E17" s="118" t="s">
        <v>153</v>
      </c>
      <c r="F17" s="124" t="s">
        <v>117</v>
      </c>
      <c r="G17" s="112"/>
    </row>
    <row r="18" spans="1:7" s="111" customFormat="1" ht="51.75" customHeight="1">
      <c r="A18" s="112"/>
      <c r="B18" s="211">
        <v>8</v>
      </c>
      <c r="C18" s="212" t="s">
        <v>246</v>
      </c>
      <c r="D18" s="213" t="s">
        <v>234</v>
      </c>
      <c r="E18" s="214" t="s">
        <v>153</v>
      </c>
      <c r="F18" s="215" t="s">
        <v>117</v>
      </c>
      <c r="G18" s="112"/>
    </row>
    <row r="19" spans="1:7" s="111" customFormat="1" ht="51.75" customHeight="1" thickBot="1">
      <c r="A19" s="112"/>
      <c r="B19" s="211">
        <v>9</v>
      </c>
      <c r="C19" s="212" t="s">
        <v>247</v>
      </c>
      <c r="D19" s="259" t="s">
        <v>235</v>
      </c>
      <c r="E19" s="260" t="s">
        <v>153</v>
      </c>
      <c r="F19" s="261" t="s">
        <v>117</v>
      </c>
      <c r="G19" s="112"/>
    </row>
    <row r="20" spans="2:4" s="119" customFormat="1" ht="13.5" thickTop="1">
      <c r="B20" s="258"/>
      <c r="C20" s="258"/>
      <c r="D20" s="120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fitToHeight="1" fitToWidth="1" horizontalDpi="600" verticalDpi="600" orientation="landscape" paperSize="9" scale="86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6.7109375" style="2" customWidth="1"/>
    <col min="3" max="3" width="57.00390625" style="14" customWidth="1"/>
    <col min="4" max="4" width="5.7109375" style="14" customWidth="1"/>
    <col min="5" max="16" width="8.7109375" style="14" customWidth="1"/>
    <col min="17" max="17" width="10.7109375" style="14" customWidth="1"/>
    <col min="18" max="16384" width="9.140625" style="14" customWidth="1"/>
  </cols>
  <sheetData>
    <row r="1" spans="1:4" ht="12.75">
      <c r="A1" s="11" t="s">
        <v>24</v>
      </c>
      <c r="B1" s="12"/>
      <c r="C1" s="11"/>
      <c r="D1" s="10"/>
    </row>
    <row r="2" spans="1:4" ht="12.75">
      <c r="A2" s="11"/>
      <c r="B2" s="12"/>
      <c r="C2" s="11"/>
      <c r="D2" s="10"/>
    </row>
    <row r="3" spans="1:4" ht="12.75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2.75">
      <c r="A4" s="9"/>
      <c r="B4" s="9" t="str">
        <f>+CONCATENATE('Poc.strana'!$A$35," ",'Poc.strana'!$C$35)</f>
        <v>Датум обраде: </v>
      </c>
      <c r="C4" s="9"/>
      <c r="D4" s="10"/>
    </row>
    <row r="5" spans="1:3" ht="12.75">
      <c r="A5" s="15"/>
      <c r="B5" s="16"/>
      <c r="C5" s="15"/>
    </row>
    <row r="6" spans="1:3" ht="12.75">
      <c r="A6" s="15"/>
      <c r="B6" s="16"/>
      <c r="C6" s="15"/>
    </row>
    <row r="7" spans="2:17" ht="12.75">
      <c r="B7" s="282" t="str">
        <f>CONCATENATE("Табела ЕТ 5-7.2. ПРЕУЗИМАЊЕ, ИСПОРУКА И ГУБИЦИ ЕЛЕКТРИЧНЕ ЕНЕРГИЈЕ - РЕАЛИЗАЦИЈА/ПЛАН У"," ",'Poc.strana'!C25,". ГОДИНИ")</f>
        <v>Табела ЕТ 5-7.2. ПРЕУЗИМАЊЕ, ИСПОРУКА И ГУБИЦИ ЕЛЕКТРИЧНЕ ЕНЕРГИЈЕ - РЕАЛИЗАЦИЈА/ПЛАН У 2022. ГОДИНИ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3:17" ht="13.5" thickBot="1">
      <c r="C8" s="17"/>
      <c r="D8" s="17"/>
      <c r="E8" s="17"/>
      <c r="F8" s="17"/>
      <c r="I8" s="18"/>
      <c r="J8" s="18"/>
      <c r="K8" s="17"/>
      <c r="L8" s="17"/>
      <c r="M8" s="17"/>
      <c r="N8" s="17"/>
      <c r="O8" s="17"/>
      <c r="P8" s="17"/>
      <c r="Q8" s="17"/>
    </row>
    <row r="9" spans="2:17" ht="13.5" thickTop="1">
      <c r="B9" s="93" t="s">
        <v>95</v>
      </c>
      <c r="C9" s="92"/>
      <c r="D9" s="90"/>
      <c r="E9" s="90"/>
      <c r="F9" s="292"/>
      <c r="G9" s="292"/>
      <c r="H9" s="90" t="s">
        <v>112</v>
      </c>
      <c r="I9" s="90"/>
      <c r="J9" s="90"/>
      <c r="K9" s="90"/>
      <c r="L9" s="90"/>
      <c r="M9" s="90"/>
      <c r="N9" s="90"/>
      <c r="O9" s="90"/>
      <c r="P9" s="90"/>
      <c r="Q9" s="91"/>
    </row>
    <row r="10" spans="2:17" ht="12.75">
      <c r="B10" s="284" t="s">
        <v>0</v>
      </c>
      <c r="C10" s="286" t="s">
        <v>25</v>
      </c>
      <c r="D10" s="290" t="s">
        <v>26</v>
      </c>
      <c r="E10" s="288" t="s">
        <v>27</v>
      </c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</row>
    <row r="11" spans="2:17" ht="12.75">
      <c r="B11" s="285"/>
      <c r="C11" s="287"/>
      <c r="D11" s="291"/>
      <c r="E11" s="20" t="s">
        <v>28</v>
      </c>
      <c r="F11" s="20" t="s">
        <v>29</v>
      </c>
      <c r="G11" s="20" t="s">
        <v>30</v>
      </c>
      <c r="H11" s="20" t="s">
        <v>31</v>
      </c>
      <c r="I11" s="20" t="s">
        <v>32</v>
      </c>
      <c r="J11" s="20" t="s">
        <v>33</v>
      </c>
      <c r="K11" s="21" t="s">
        <v>34</v>
      </c>
      <c r="L11" s="21" t="s">
        <v>35</v>
      </c>
      <c r="M11" s="21" t="s">
        <v>36</v>
      </c>
      <c r="N11" s="21" t="s">
        <v>37</v>
      </c>
      <c r="O11" s="21" t="s">
        <v>38</v>
      </c>
      <c r="P11" s="21" t="s">
        <v>39</v>
      </c>
      <c r="Q11" s="22" t="s">
        <v>40</v>
      </c>
    </row>
    <row r="12" spans="2:17" ht="12.75">
      <c r="B12" s="23"/>
      <c r="C12" s="264" t="s">
        <v>250</v>
      </c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2.75">
      <c r="B13" s="136" t="s">
        <v>14</v>
      </c>
      <c r="C13" s="137" t="s">
        <v>155</v>
      </c>
      <c r="D13" s="138" t="s">
        <v>41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50">
        <f aca="true" t="shared" si="0" ref="Q13:Q21">SUM(E13:P13)</f>
        <v>0</v>
      </c>
    </row>
    <row r="14" spans="2:17" ht="12.75">
      <c r="B14" s="139" t="s">
        <v>15</v>
      </c>
      <c r="C14" s="263" t="s">
        <v>249</v>
      </c>
      <c r="D14" s="141" t="s">
        <v>41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51">
        <f t="shared" si="0"/>
        <v>0</v>
      </c>
    </row>
    <row r="15" spans="2:17" ht="12.75">
      <c r="B15" s="139" t="s">
        <v>123</v>
      </c>
      <c r="C15" s="140" t="s">
        <v>42</v>
      </c>
      <c r="D15" s="141" t="s">
        <v>41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51">
        <f t="shared" si="0"/>
        <v>0</v>
      </c>
    </row>
    <row r="16" spans="2:17" ht="12.75">
      <c r="B16" s="139" t="s">
        <v>16</v>
      </c>
      <c r="C16" s="140" t="s">
        <v>43</v>
      </c>
      <c r="D16" s="141" t="s">
        <v>44</v>
      </c>
      <c r="E16" s="217">
        <f aca="true" t="shared" si="1" ref="E16:P16">E17+E18</f>
        <v>0</v>
      </c>
      <c r="F16" s="217">
        <f t="shared" si="1"/>
        <v>0</v>
      </c>
      <c r="G16" s="217">
        <f t="shared" si="1"/>
        <v>0</v>
      </c>
      <c r="H16" s="217">
        <f t="shared" si="1"/>
        <v>0</v>
      </c>
      <c r="I16" s="217">
        <f t="shared" si="1"/>
        <v>0</v>
      </c>
      <c r="J16" s="217">
        <f t="shared" si="1"/>
        <v>0</v>
      </c>
      <c r="K16" s="217">
        <f t="shared" si="1"/>
        <v>0</v>
      </c>
      <c r="L16" s="217">
        <f t="shared" si="1"/>
        <v>0</v>
      </c>
      <c r="M16" s="217">
        <f t="shared" si="1"/>
        <v>0</v>
      </c>
      <c r="N16" s="217">
        <f t="shared" si="1"/>
        <v>0</v>
      </c>
      <c r="O16" s="217">
        <f t="shared" si="1"/>
        <v>0</v>
      </c>
      <c r="P16" s="217">
        <f t="shared" si="1"/>
        <v>0</v>
      </c>
      <c r="Q16" s="218">
        <f t="shared" si="0"/>
        <v>0</v>
      </c>
    </row>
    <row r="17" spans="2:17" ht="12.75">
      <c r="B17" s="139" t="s">
        <v>17</v>
      </c>
      <c r="C17" s="142" t="s">
        <v>96</v>
      </c>
      <c r="D17" s="141" t="s">
        <v>44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218">
        <f t="shared" si="0"/>
        <v>0</v>
      </c>
    </row>
    <row r="18" spans="2:17" ht="12.75">
      <c r="B18" s="139" t="s">
        <v>18</v>
      </c>
      <c r="C18" s="142" t="s">
        <v>97</v>
      </c>
      <c r="D18" s="141" t="s">
        <v>44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218">
        <f t="shared" si="0"/>
        <v>0</v>
      </c>
    </row>
    <row r="19" spans="2:17" ht="12.75">
      <c r="B19" s="143" t="s">
        <v>19</v>
      </c>
      <c r="C19" s="144" t="s">
        <v>90</v>
      </c>
      <c r="D19" s="145" t="s">
        <v>45</v>
      </c>
      <c r="E19" s="217">
        <f aca="true" t="shared" si="2" ref="E19:P19">E20+E21</f>
        <v>0</v>
      </c>
      <c r="F19" s="217">
        <f t="shared" si="2"/>
        <v>0</v>
      </c>
      <c r="G19" s="217">
        <f t="shared" si="2"/>
        <v>0</v>
      </c>
      <c r="H19" s="217">
        <f t="shared" si="2"/>
        <v>0</v>
      </c>
      <c r="I19" s="217">
        <f t="shared" si="2"/>
        <v>0</v>
      </c>
      <c r="J19" s="217">
        <f t="shared" si="2"/>
        <v>0</v>
      </c>
      <c r="K19" s="217">
        <f t="shared" si="2"/>
        <v>0</v>
      </c>
      <c r="L19" s="217">
        <f t="shared" si="2"/>
        <v>0</v>
      </c>
      <c r="M19" s="217">
        <f t="shared" si="2"/>
        <v>0</v>
      </c>
      <c r="N19" s="217">
        <f t="shared" si="2"/>
        <v>0</v>
      </c>
      <c r="O19" s="217">
        <f t="shared" si="2"/>
        <v>0</v>
      </c>
      <c r="P19" s="217">
        <f t="shared" si="2"/>
        <v>0</v>
      </c>
      <c r="Q19" s="219">
        <f t="shared" si="0"/>
        <v>0</v>
      </c>
    </row>
    <row r="20" spans="2:17" ht="12.75">
      <c r="B20" s="139" t="s">
        <v>20</v>
      </c>
      <c r="C20" s="146" t="s">
        <v>132</v>
      </c>
      <c r="D20" s="145" t="s">
        <v>45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218">
        <f t="shared" si="0"/>
        <v>0</v>
      </c>
    </row>
    <row r="21" spans="2:17" ht="12.75">
      <c r="B21" s="147" t="s">
        <v>21</v>
      </c>
      <c r="C21" s="148" t="s">
        <v>133</v>
      </c>
      <c r="D21" s="149" t="s">
        <v>45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220">
        <f t="shared" si="0"/>
        <v>0</v>
      </c>
    </row>
    <row r="22" spans="1:17" ht="12.75" customHeight="1">
      <c r="A22" s="281"/>
      <c r="B22" s="250"/>
      <c r="C22" s="251" t="s">
        <v>251</v>
      </c>
      <c r="D22" s="39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4"/>
    </row>
    <row r="23" spans="1:17" ht="12.75">
      <c r="A23" s="281"/>
      <c r="B23" s="252"/>
      <c r="C23" s="253" t="s">
        <v>46</v>
      </c>
      <c r="D23" s="29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0"/>
    </row>
    <row r="24" spans="1:17" ht="12.75">
      <c r="A24" s="281"/>
      <c r="B24" s="246" t="s">
        <v>47</v>
      </c>
      <c r="C24" s="247" t="s">
        <v>155</v>
      </c>
      <c r="D24" s="33" t="s">
        <v>41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71">
        <f>SUM(E24:P24)</f>
        <v>0</v>
      </c>
    </row>
    <row r="25" spans="1:17" ht="12.75">
      <c r="A25" s="281"/>
      <c r="B25" s="246" t="s">
        <v>48</v>
      </c>
      <c r="C25" s="247" t="s">
        <v>43</v>
      </c>
      <c r="D25" s="33" t="s">
        <v>44</v>
      </c>
      <c r="E25" s="72">
        <f aca="true" t="shared" si="3" ref="E25:P25">E26+E27</f>
        <v>0</v>
      </c>
      <c r="F25" s="72">
        <f t="shared" si="3"/>
        <v>0</v>
      </c>
      <c r="G25" s="72">
        <f t="shared" si="3"/>
        <v>0</v>
      </c>
      <c r="H25" s="72">
        <f t="shared" si="3"/>
        <v>0</v>
      </c>
      <c r="I25" s="72">
        <f t="shared" si="3"/>
        <v>0</v>
      </c>
      <c r="J25" s="72">
        <f t="shared" si="3"/>
        <v>0</v>
      </c>
      <c r="K25" s="72">
        <f t="shared" si="3"/>
        <v>0</v>
      </c>
      <c r="L25" s="72">
        <f t="shared" si="3"/>
        <v>0</v>
      </c>
      <c r="M25" s="72">
        <f t="shared" si="3"/>
        <v>0</v>
      </c>
      <c r="N25" s="72">
        <f t="shared" si="3"/>
        <v>0</v>
      </c>
      <c r="O25" s="72">
        <f t="shared" si="3"/>
        <v>0</v>
      </c>
      <c r="P25" s="72">
        <f t="shared" si="3"/>
        <v>0</v>
      </c>
      <c r="Q25" s="71">
        <f>SUM(E25:P25)</f>
        <v>0</v>
      </c>
    </row>
    <row r="26" spans="1:17" ht="12.75">
      <c r="A26" s="281"/>
      <c r="B26" s="246" t="s">
        <v>49</v>
      </c>
      <c r="C26" s="254" t="s">
        <v>96</v>
      </c>
      <c r="D26" s="33" t="s">
        <v>44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71">
        <f>SUM(E26:P26)</f>
        <v>0</v>
      </c>
    </row>
    <row r="27" spans="1:17" ht="12.75">
      <c r="A27" s="281"/>
      <c r="B27" s="246" t="s">
        <v>50</v>
      </c>
      <c r="C27" s="254" t="s">
        <v>97</v>
      </c>
      <c r="D27" s="33" t="s">
        <v>44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71">
        <f>SUM(E27:P27)</f>
        <v>0</v>
      </c>
    </row>
    <row r="28" spans="1:17" ht="12.75">
      <c r="A28" s="281"/>
      <c r="B28" s="246" t="s">
        <v>51</v>
      </c>
      <c r="C28" s="255" t="s">
        <v>94</v>
      </c>
      <c r="D28" s="33" t="s">
        <v>45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71">
        <f>SUM(E28:P28)</f>
        <v>0</v>
      </c>
    </row>
    <row r="29" spans="1:17" ht="12.75">
      <c r="A29" s="281"/>
      <c r="B29" s="246"/>
      <c r="C29" s="247" t="s">
        <v>253</v>
      </c>
      <c r="D29" s="33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1"/>
    </row>
    <row r="30" spans="1:17" ht="12.75">
      <c r="A30" s="281"/>
      <c r="B30" s="246" t="s">
        <v>52</v>
      </c>
      <c r="C30" s="247" t="s">
        <v>155</v>
      </c>
      <c r="D30" s="33" t="s">
        <v>41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71">
        <f>SUM(E30:P30)</f>
        <v>0</v>
      </c>
    </row>
    <row r="31" spans="1:17" ht="12.75">
      <c r="A31" s="281"/>
      <c r="B31" s="246" t="s">
        <v>53</v>
      </c>
      <c r="C31" s="247" t="s">
        <v>43</v>
      </c>
      <c r="D31" s="33" t="s">
        <v>44</v>
      </c>
      <c r="E31" s="72">
        <f aca="true" t="shared" si="4" ref="E31:P31">E32+E33</f>
        <v>0</v>
      </c>
      <c r="F31" s="72">
        <f t="shared" si="4"/>
        <v>0</v>
      </c>
      <c r="G31" s="72">
        <f t="shared" si="4"/>
        <v>0</v>
      </c>
      <c r="H31" s="72">
        <f t="shared" si="4"/>
        <v>0</v>
      </c>
      <c r="I31" s="72">
        <f t="shared" si="4"/>
        <v>0</v>
      </c>
      <c r="J31" s="72">
        <f t="shared" si="4"/>
        <v>0</v>
      </c>
      <c r="K31" s="72">
        <f t="shared" si="4"/>
        <v>0</v>
      </c>
      <c r="L31" s="72">
        <f t="shared" si="4"/>
        <v>0</v>
      </c>
      <c r="M31" s="72">
        <f t="shared" si="4"/>
        <v>0</v>
      </c>
      <c r="N31" s="72">
        <f t="shared" si="4"/>
        <v>0</v>
      </c>
      <c r="O31" s="72">
        <f t="shared" si="4"/>
        <v>0</v>
      </c>
      <c r="P31" s="72">
        <f t="shared" si="4"/>
        <v>0</v>
      </c>
      <c r="Q31" s="71">
        <f>SUM(E31:P31)</f>
        <v>0</v>
      </c>
    </row>
    <row r="32" spans="1:17" ht="12.75">
      <c r="A32" s="281"/>
      <c r="B32" s="246" t="s">
        <v>54</v>
      </c>
      <c r="C32" s="254" t="s">
        <v>96</v>
      </c>
      <c r="D32" s="33" t="s">
        <v>44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71">
        <f>SUM(E32:P32)</f>
        <v>0</v>
      </c>
    </row>
    <row r="33" spans="1:17" ht="12.75">
      <c r="A33" s="281"/>
      <c r="B33" s="246" t="s">
        <v>55</v>
      </c>
      <c r="C33" s="254" t="s">
        <v>97</v>
      </c>
      <c r="D33" s="33" t="s">
        <v>44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71">
        <f>SUM(E33:P33)</f>
        <v>0</v>
      </c>
    </row>
    <row r="34" spans="1:17" ht="12.75">
      <c r="A34" s="281"/>
      <c r="B34" s="246" t="s">
        <v>56</v>
      </c>
      <c r="C34" s="255" t="s">
        <v>94</v>
      </c>
      <c r="D34" s="33" t="s">
        <v>45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71">
        <f>SUM(E34:P34)</f>
        <v>0</v>
      </c>
    </row>
    <row r="35" spans="1:17" ht="12.75">
      <c r="A35" s="281"/>
      <c r="B35" s="246"/>
      <c r="C35" s="247" t="s">
        <v>57</v>
      </c>
      <c r="D35" s="33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1"/>
    </row>
    <row r="36" spans="1:17" ht="12.75">
      <c r="A36" s="281"/>
      <c r="B36" s="246" t="s">
        <v>58</v>
      </c>
      <c r="C36" s="247" t="s">
        <v>155</v>
      </c>
      <c r="D36" s="33" t="s">
        <v>41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71">
        <f aca="true" t="shared" si="5" ref="Q36:Q43">SUM(E36:P36)</f>
        <v>0</v>
      </c>
    </row>
    <row r="37" spans="1:17" ht="12.75">
      <c r="A37" s="281"/>
      <c r="B37" s="246" t="s">
        <v>59</v>
      </c>
      <c r="C37" s="247" t="s">
        <v>43</v>
      </c>
      <c r="D37" s="33" t="s">
        <v>44</v>
      </c>
      <c r="E37" s="72">
        <f aca="true" t="shared" si="6" ref="E37:P37">E38+E39</f>
        <v>0</v>
      </c>
      <c r="F37" s="72">
        <f t="shared" si="6"/>
        <v>0</v>
      </c>
      <c r="G37" s="72">
        <f t="shared" si="6"/>
        <v>0</v>
      </c>
      <c r="H37" s="72">
        <f t="shared" si="6"/>
        <v>0</v>
      </c>
      <c r="I37" s="72">
        <f t="shared" si="6"/>
        <v>0</v>
      </c>
      <c r="J37" s="72">
        <f t="shared" si="6"/>
        <v>0</v>
      </c>
      <c r="K37" s="72">
        <f t="shared" si="6"/>
        <v>0</v>
      </c>
      <c r="L37" s="72">
        <f t="shared" si="6"/>
        <v>0</v>
      </c>
      <c r="M37" s="72">
        <f t="shared" si="6"/>
        <v>0</v>
      </c>
      <c r="N37" s="72">
        <f t="shared" si="6"/>
        <v>0</v>
      </c>
      <c r="O37" s="72">
        <f t="shared" si="6"/>
        <v>0</v>
      </c>
      <c r="P37" s="72">
        <f t="shared" si="6"/>
        <v>0</v>
      </c>
      <c r="Q37" s="71">
        <f t="shared" si="5"/>
        <v>0</v>
      </c>
    </row>
    <row r="38" spans="1:17" ht="12.75">
      <c r="A38" s="281"/>
      <c r="B38" s="246" t="s">
        <v>60</v>
      </c>
      <c r="C38" s="254" t="s">
        <v>96</v>
      </c>
      <c r="D38" s="33" t="s">
        <v>44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71">
        <f t="shared" si="5"/>
        <v>0</v>
      </c>
    </row>
    <row r="39" spans="1:17" ht="12.75">
      <c r="A39" s="281"/>
      <c r="B39" s="246" t="s">
        <v>61</v>
      </c>
      <c r="C39" s="254" t="s">
        <v>97</v>
      </c>
      <c r="D39" s="33" t="s">
        <v>44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71">
        <f t="shared" si="5"/>
        <v>0</v>
      </c>
    </row>
    <row r="40" spans="1:17" ht="12.75">
      <c r="A40" s="281"/>
      <c r="B40" s="246" t="s">
        <v>62</v>
      </c>
      <c r="C40" s="255" t="s">
        <v>94</v>
      </c>
      <c r="D40" s="33" t="s">
        <v>45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71">
        <f t="shared" si="5"/>
        <v>0</v>
      </c>
    </row>
    <row r="41" spans="1:17" ht="12.75">
      <c r="A41" s="281"/>
      <c r="B41" s="256" t="s">
        <v>63</v>
      </c>
      <c r="C41" s="257" t="s">
        <v>252</v>
      </c>
      <c r="D41" s="56" t="s">
        <v>44</v>
      </c>
      <c r="E41" s="89">
        <f aca="true" t="shared" si="7" ref="E41:P41">E37+E31+E25</f>
        <v>0</v>
      </c>
      <c r="F41" s="89">
        <f t="shared" si="7"/>
        <v>0</v>
      </c>
      <c r="G41" s="89">
        <f t="shared" si="7"/>
        <v>0</v>
      </c>
      <c r="H41" s="89">
        <f t="shared" si="7"/>
        <v>0</v>
      </c>
      <c r="I41" s="89">
        <f t="shared" si="7"/>
        <v>0</v>
      </c>
      <c r="J41" s="89">
        <f t="shared" si="7"/>
        <v>0</v>
      </c>
      <c r="K41" s="89">
        <f t="shared" si="7"/>
        <v>0</v>
      </c>
      <c r="L41" s="89">
        <f t="shared" si="7"/>
        <v>0</v>
      </c>
      <c r="M41" s="89">
        <f t="shared" si="7"/>
        <v>0</v>
      </c>
      <c r="N41" s="89">
        <f t="shared" si="7"/>
        <v>0</v>
      </c>
      <c r="O41" s="89">
        <f t="shared" si="7"/>
        <v>0</v>
      </c>
      <c r="P41" s="89">
        <f t="shared" si="7"/>
        <v>0</v>
      </c>
      <c r="Q41" s="86">
        <f t="shared" si="5"/>
        <v>0</v>
      </c>
    </row>
    <row r="42" spans="2:17" ht="12.75">
      <c r="B42" s="248" t="s">
        <v>64</v>
      </c>
      <c r="C42" s="249"/>
      <c r="D42" s="87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88">
        <f t="shared" si="5"/>
        <v>0</v>
      </c>
    </row>
    <row r="43" spans="2:17" ht="12.75">
      <c r="B43" s="23" t="s">
        <v>65</v>
      </c>
      <c r="C43" s="24" t="s">
        <v>99</v>
      </c>
      <c r="D43" s="39" t="s">
        <v>44</v>
      </c>
      <c r="E43" s="40">
        <f>E41+E16</f>
        <v>0</v>
      </c>
      <c r="F43" s="40">
        <f aca="true" t="shared" si="8" ref="F43:P43">F41+F16</f>
        <v>0</v>
      </c>
      <c r="G43" s="40">
        <f t="shared" si="8"/>
        <v>0</v>
      </c>
      <c r="H43" s="40">
        <f t="shared" si="8"/>
        <v>0</v>
      </c>
      <c r="I43" s="40">
        <f t="shared" si="8"/>
        <v>0</v>
      </c>
      <c r="J43" s="40">
        <f t="shared" si="8"/>
        <v>0</v>
      </c>
      <c r="K43" s="40">
        <f t="shared" si="8"/>
        <v>0</v>
      </c>
      <c r="L43" s="40">
        <f t="shared" si="8"/>
        <v>0</v>
      </c>
      <c r="M43" s="40">
        <f t="shared" si="8"/>
        <v>0</v>
      </c>
      <c r="N43" s="40">
        <f t="shared" si="8"/>
        <v>0</v>
      </c>
      <c r="O43" s="40">
        <f t="shared" si="8"/>
        <v>0</v>
      </c>
      <c r="P43" s="40">
        <f t="shared" si="8"/>
        <v>0</v>
      </c>
      <c r="Q43" s="41">
        <f t="shared" si="5"/>
        <v>0</v>
      </c>
    </row>
    <row r="44" spans="2:17" ht="12.75">
      <c r="B44" s="28"/>
      <c r="C44" s="253" t="s">
        <v>258</v>
      </c>
      <c r="D44" s="29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0"/>
    </row>
    <row r="45" spans="2:17" ht="12.75">
      <c r="B45" s="246" t="s">
        <v>66</v>
      </c>
      <c r="C45" s="247" t="s">
        <v>100</v>
      </c>
      <c r="D45" s="33" t="s">
        <v>44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34">
        <f>SUM(E45:P45)</f>
        <v>0</v>
      </c>
    </row>
    <row r="46" spans="2:17" ht="12.75">
      <c r="B46" s="31" t="s">
        <v>67</v>
      </c>
      <c r="C46" s="32" t="s">
        <v>101</v>
      </c>
      <c r="D46" s="33" t="s">
        <v>44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34">
        <f>SUM(E46:P46)</f>
        <v>0</v>
      </c>
    </row>
    <row r="47" spans="2:17" ht="12.75">
      <c r="B47" s="31" t="s">
        <v>68</v>
      </c>
      <c r="C47" s="32" t="s">
        <v>254</v>
      </c>
      <c r="D47" s="33" t="s">
        <v>44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34">
        <f>SUM(E47:P47)</f>
        <v>0</v>
      </c>
    </row>
    <row r="48" spans="2:17" ht="12.75">
      <c r="B48" s="19" t="s">
        <v>69</v>
      </c>
      <c r="C48" s="36" t="s">
        <v>102</v>
      </c>
      <c r="D48" s="37" t="s">
        <v>44</v>
      </c>
      <c r="E48" s="107"/>
      <c r="F48" s="107"/>
      <c r="G48" s="108"/>
      <c r="H48" s="107"/>
      <c r="I48" s="107"/>
      <c r="J48" s="108"/>
      <c r="K48" s="107"/>
      <c r="L48" s="107"/>
      <c r="M48" s="107"/>
      <c r="N48" s="107"/>
      <c r="O48" s="108"/>
      <c r="P48" s="108"/>
      <c r="Q48" s="38">
        <f>SUM(E48:P48)</f>
        <v>0</v>
      </c>
    </row>
    <row r="49" spans="2:17" ht="12.75">
      <c r="B49" s="55" t="s">
        <v>70</v>
      </c>
      <c r="C49" s="266" t="s">
        <v>257</v>
      </c>
      <c r="D49" s="56" t="s">
        <v>44</v>
      </c>
      <c r="E49" s="57">
        <f aca="true" t="shared" si="9" ref="E49:P49">SUM(E45:E48)</f>
        <v>0</v>
      </c>
      <c r="F49" s="57">
        <f t="shared" si="9"/>
        <v>0</v>
      </c>
      <c r="G49" s="84">
        <f t="shared" si="9"/>
        <v>0</v>
      </c>
      <c r="H49" s="57">
        <f t="shared" si="9"/>
        <v>0</v>
      </c>
      <c r="I49" s="57">
        <f t="shared" si="9"/>
        <v>0</v>
      </c>
      <c r="J49" s="84">
        <f t="shared" si="9"/>
        <v>0</v>
      </c>
      <c r="K49" s="57">
        <f t="shared" si="9"/>
        <v>0</v>
      </c>
      <c r="L49" s="57">
        <f t="shared" si="9"/>
        <v>0</v>
      </c>
      <c r="M49" s="57">
        <f t="shared" si="9"/>
        <v>0</v>
      </c>
      <c r="N49" s="57">
        <f t="shared" si="9"/>
        <v>0</v>
      </c>
      <c r="O49" s="84">
        <f t="shared" si="9"/>
        <v>0</v>
      </c>
      <c r="P49" s="84">
        <f t="shared" si="9"/>
        <v>0</v>
      </c>
      <c r="Q49" s="58">
        <f>SUM(E49:P49)</f>
        <v>0</v>
      </c>
    </row>
    <row r="50" spans="2:17" ht="12.75">
      <c r="B50" s="28"/>
      <c r="C50" s="253" t="s">
        <v>259</v>
      </c>
      <c r="D50" s="29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0"/>
    </row>
    <row r="51" spans="2:17" ht="12.75">
      <c r="B51" s="246" t="s">
        <v>71</v>
      </c>
      <c r="C51" s="247" t="s">
        <v>100</v>
      </c>
      <c r="D51" s="33" t="s">
        <v>44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34">
        <f>SUM(E51:P51)</f>
        <v>0</v>
      </c>
    </row>
    <row r="52" spans="2:17" ht="12.75">
      <c r="B52" s="31" t="s">
        <v>72</v>
      </c>
      <c r="C52" s="32" t="s">
        <v>101</v>
      </c>
      <c r="D52" s="33" t="s">
        <v>44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34">
        <f>SUM(E52:P52)</f>
        <v>0</v>
      </c>
    </row>
    <row r="53" spans="2:17" ht="12.75">
      <c r="B53" s="31" t="s">
        <v>73</v>
      </c>
      <c r="C53" s="32" t="s">
        <v>254</v>
      </c>
      <c r="D53" s="33" t="s">
        <v>44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34">
        <f>SUM(E53:P53)</f>
        <v>0</v>
      </c>
    </row>
    <row r="54" spans="2:17" ht="12.75">
      <c r="B54" s="19" t="s">
        <v>75</v>
      </c>
      <c r="C54" s="36" t="s">
        <v>102</v>
      </c>
      <c r="D54" s="37" t="s">
        <v>44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  <c r="Q54" s="38">
        <f>SUM(E54:P54)</f>
        <v>0</v>
      </c>
    </row>
    <row r="55" spans="2:17" ht="12.75">
      <c r="B55" s="55" t="s">
        <v>118</v>
      </c>
      <c r="C55" s="266" t="s">
        <v>260</v>
      </c>
      <c r="D55" s="56" t="s">
        <v>44</v>
      </c>
      <c r="E55" s="57">
        <f aca="true" t="shared" si="10" ref="E55:P55">SUM(E51:E54)</f>
        <v>0</v>
      </c>
      <c r="F55" s="57">
        <f t="shared" si="10"/>
        <v>0</v>
      </c>
      <c r="G55" s="57">
        <f t="shared" si="10"/>
        <v>0</v>
      </c>
      <c r="H55" s="57">
        <f t="shared" si="10"/>
        <v>0</v>
      </c>
      <c r="I55" s="57">
        <f t="shared" si="10"/>
        <v>0</v>
      </c>
      <c r="J55" s="57">
        <f t="shared" si="10"/>
        <v>0</v>
      </c>
      <c r="K55" s="57">
        <f t="shared" si="10"/>
        <v>0</v>
      </c>
      <c r="L55" s="57">
        <f t="shared" si="10"/>
        <v>0</v>
      </c>
      <c r="M55" s="57">
        <f t="shared" si="10"/>
        <v>0</v>
      </c>
      <c r="N55" s="57">
        <f t="shared" si="10"/>
        <v>0</v>
      </c>
      <c r="O55" s="57">
        <f t="shared" si="10"/>
        <v>0</v>
      </c>
      <c r="P55" s="84">
        <f t="shared" si="10"/>
        <v>0</v>
      </c>
      <c r="Q55" s="58">
        <f>SUM(E55:P55)</f>
        <v>0</v>
      </c>
    </row>
    <row r="56" spans="2:17" ht="12.75">
      <c r="B56" s="28"/>
      <c r="C56" s="42"/>
      <c r="D56" s="29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0"/>
    </row>
    <row r="57" spans="2:17" ht="12.75">
      <c r="B57" s="31" t="s">
        <v>239</v>
      </c>
      <c r="C57" s="262" t="s">
        <v>248</v>
      </c>
      <c r="D57" s="33" t="s">
        <v>44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34">
        <f>SUM(E57:P57)</f>
        <v>0</v>
      </c>
    </row>
    <row r="58" spans="2:17" ht="12.75">
      <c r="B58" s="19"/>
      <c r="C58" s="36"/>
      <c r="D58" s="37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38"/>
    </row>
    <row r="59" spans="2:17" ht="12.75">
      <c r="B59" s="267">
        <v>27</v>
      </c>
      <c r="C59" s="24" t="s">
        <v>74</v>
      </c>
      <c r="D59" s="39" t="s">
        <v>44</v>
      </c>
      <c r="E59" s="40">
        <f>E43-E49-E55-E57</f>
        <v>0</v>
      </c>
      <c r="F59" s="40">
        <f aca="true" t="shared" si="11" ref="F59:P59">F43-F49-F55-F57</f>
        <v>0</v>
      </c>
      <c r="G59" s="40">
        <f t="shared" si="11"/>
        <v>0</v>
      </c>
      <c r="H59" s="40">
        <f t="shared" si="11"/>
        <v>0</v>
      </c>
      <c r="I59" s="40">
        <f t="shared" si="11"/>
        <v>0</v>
      </c>
      <c r="J59" s="40">
        <f t="shared" si="11"/>
        <v>0</v>
      </c>
      <c r="K59" s="40">
        <f t="shared" si="11"/>
        <v>0</v>
      </c>
      <c r="L59" s="40">
        <f t="shared" si="11"/>
        <v>0</v>
      </c>
      <c r="M59" s="40">
        <f t="shared" si="11"/>
        <v>0</v>
      </c>
      <c r="N59" s="40">
        <f t="shared" si="11"/>
        <v>0</v>
      </c>
      <c r="O59" s="40">
        <f t="shared" si="11"/>
        <v>0</v>
      </c>
      <c r="P59" s="40">
        <f t="shared" si="11"/>
        <v>0</v>
      </c>
      <c r="Q59" s="41">
        <f>SUM(E59:P59)</f>
        <v>0</v>
      </c>
    </row>
    <row r="60" spans="2:17" ht="12.75">
      <c r="B60" s="267">
        <v>28</v>
      </c>
      <c r="C60" s="121" t="s">
        <v>119</v>
      </c>
      <c r="D60" s="20" t="s">
        <v>76</v>
      </c>
      <c r="E60" s="122">
        <f aca="true" t="shared" si="12" ref="E60:Q60">IF((E43-E45)&gt;0,E59/(E43-E45)*100,0)</f>
        <v>0</v>
      </c>
      <c r="F60" s="122">
        <f t="shared" si="12"/>
        <v>0</v>
      </c>
      <c r="G60" s="122">
        <f t="shared" si="12"/>
        <v>0</v>
      </c>
      <c r="H60" s="122">
        <f t="shared" si="12"/>
        <v>0</v>
      </c>
      <c r="I60" s="122">
        <f t="shared" si="12"/>
        <v>0</v>
      </c>
      <c r="J60" s="122">
        <f t="shared" si="12"/>
        <v>0</v>
      </c>
      <c r="K60" s="122">
        <f t="shared" si="12"/>
        <v>0</v>
      </c>
      <c r="L60" s="122">
        <f t="shared" si="12"/>
        <v>0</v>
      </c>
      <c r="M60" s="122">
        <f t="shared" si="12"/>
        <v>0</v>
      </c>
      <c r="N60" s="122">
        <f t="shared" si="12"/>
        <v>0</v>
      </c>
      <c r="O60" s="122">
        <f t="shared" si="12"/>
        <v>0</v>
      </c>
      <c r="P60" s="122">
        <f t="shared" si="12"/>
        <v>0</v>
      </c>
      <c r="Q60" s="123">
        <f t="shared" si="12"/>
        <v>0</v>
      </c>
    </row>
    <row r="61" spans="2:17" ht="13.5" thickBot="1">
      <c r="B61" s="268">
        <v>29</v>
      </c>
      <c r="C61" s="45" t="s">
        <v>98</v>
      </c>
      <c r="D61" s="46" t="s">
        <v>76</v>
      </c>
      <c r="E61" s="77">
        <f aca="true" t="shared" si="13" ref="E61:Q61">IF(E43&gt;0,E59/E43*100,0)</f>
        <v>0</v>
      </c>
      <c r="F61" s="77">
        <f t="shared" si="13"/>
        <v>0</v>
      </c>
      <c r="G61" s="77">
        <f t="shared" si="13"/>
        <v>0</v>
      </c>
      <c r="H61" s="77">
        <f t="shared" si="13"/>
        <v>0</v>
      </c>
      <c r="I61" s="77">
        <f t="shared" si="13"/>
        <v>0</v>
      </c>
      <c r="J61" s="77">
        <f t="shared" si="13"/>
        <v>0</v>
      </c>
      <c r="K61" s="77">
        <f t="shared" si="13"/>
        <v>0</v>
      </c>
      <c r="L61" s="77">
        <f t="shared" si="13"/>
        <v>0</v>
      </c>
      <c r="M61" s="77">
        <f t="shared" si="13"/>
        <v>0</v>
      </c>
      <c r="N61" s="77">
        <f t="shared" si="13"/>
        <v>0</v>
      </c>
      <c r="O61" s="77">
        <f t="shared" si="13"/>
        <v>0</v>
      </c>
      <c r="P61" s="77">
        <f t="shared" si="13"/>
        <v>0</v>
      </c>
      <c r="Q61" s="78">
        <f t="shared" si="13"/>
        <v>0</v>
      </c>
    </row>
    <row r="62" ht="13.5" thickTop="1"/>
    <row r="63" spans="2:17" ht="12.75">
      <c r="B63" s="280" t="s">
        <v>261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</row>
  </sheetData>
  <sheetProtection/>
  <mergeCells count="8">
    <mergeCell ref="B63:Q63"/>
    <mergeCell ref="A22:A41"/>
    <mergeCell ref="B7:Q7"/>
    <mergeCell ref="B10:B11"/>
    <mergeCell ref="C10:C11"/>
    <mergeCell ref="E10:Q10"/>
    <mergeCell ref="D10:D11"/>
    <mergeCell ref="F9:G9"/>
  </mergeCells>
  <printOptions horizontalCentered="1"/>
  <pageMargins left="0.75" right="0.75" top="0.52" bottom="0.34" header="0.32" footer="0.16"/>
  <pageSetup fitToHeight="1" fitToWidth="1" horizontalDpi="600" verticalDpi="600" orientation="landscape" paperSize="9" scale="62" r:id="rId1"/>
  <headerFooter alignWithMargins="0">
    <oddFooter>&amp;CСтрана &amp;P од &amp;N</oddFooter>
  </headerFooter>
  <ignoredErrors>
    <ignoredError sqref="B58 B30:B43 B16:B29 B45:B49 B51:B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4.0039062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82" t="str">
        <f>CONCATENATE("Табела ЕТ-5-8.2. ИСПОРУКА ЕЛЕКТРИЧНЕ ЕНЕРГИЈЕ - УКУПНО - РЕАЛИЗАЦИЈА/ПЛАН У"," ",'Poc.strana'!C25,". ГОДИНИ")</f>
        <v>Табела ЕТ-5-8.2. ИСПОРУКА ЕЛЕКТРИЧНЕ ЕНЕРГИЈЕ - УКУПНО - РЕАЛИЗАЦИЈА/ПЛАН У 2022. ГОДИНИ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93" t="s">
        <v>95</v>
      </c>
      <c r="C9" s="92"/>
      <c r="D9" s="90"/>
      <c r="E9" s="90"/>
      <c r="F9" s="300"/>
      <c r="G9" s="300"/>
      <c r="H9" s="90" t="s">
        <v>112</v>
      </c>
      <c r="I9" s="90"/>
      <c r="J9" s="90"/>
      <c r="K9" s="90"/>
      <c r="L9" s="90"/>
      <c r="M9" s="90"/>
      <c r="N9" s="90"/>
      <c r="O9" s="90"/>
      <c r="P9" s="90"/>
      <c r="Q9" s="91"/>
    </row>
    <row r="10" spans="2:17" ht="13.5" customHeight="1" thickTop="1">
      <c r="B10" s="294" t="s">
        <v>0</v>
      </c>
      <c r="C10" s="295" t="s">
        <v>25</v>
      </c>
      <c r="D10" s="299" t="s">
        <v>26</v>
      </c>
      <c r="E10" s="297" t="s">
        <v>27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8"/>
    </row>
    <row r="11" spans="2:17" ht="13.5" customHeight="1">
      <c r="B11" s="285"/>
      <c r="C11" s="296"/>
      <c r="D11" s="291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160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53" t="s">
        <v>120</v>
      </c>
      <c r="C13" s="24" t="s">
        <v>77</v>
      </c>
      <c r="D13" s="3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2.75">
      <c r="B14" s="100" t="s">
        <v>14</v>
      </c>
      <c r="C14" s="126" t="s">
        <v>109</v>
      </c>
      <c r="D14" s="102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/>
    </row>
    <row r="15" spans="2:17" ht="12.75">
      <c r="B15" s="28" t="s">
        <v>121</v>
      </c>
      <c r="C15" s="221" t="s">
        <v>155</v>
      </c>
      <c r="D15" s="222" t="s">
        <v>41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>
        <f>SUM(E15:P15)</f>
        <v>0</v>
      </c>
    </row>
    <row r="16" spans="2:17" ht="12.75">
      <c r="B16" s="31" t="s">
        <v>122</v>
      </c>
      <c r="C16" s="140" t="s">
        <v>159</v>
      </c>
      <c r="D16" s="141" t="s">
        <v>41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51">
        <f>SUM(E16:P16)</f>
        <v>0</v>
      </c>
    </row>
    <row r="17" spans="2:17" ht="12.75">
      <c r="B17" s="31" t="s">
        <v>156</v>
      </c>
      <c r="C17" s="140" t="s">
        <v>42</v>
      </c>
      <c r="D17" s="141" t="s">
        <v>41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51">
        <f>SUM(E17:P17)</f>
        <v>0</v>
      </c>
    </row>
    <row r="18" spans="2:17" ht="12.75">
      <c r="B18" s="31" t="s">
        <v>123</v>
      </c>
      <c r="C18" s="32" t="s">
        <v>43</v>
      </c>
      <c r="D18" s="33" t="s">
        <v>44</v>
      </c>
      <c r="E18" s="44">
        <f aca="true" t="shared" si="0" ref="E18:P18">E19+E20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  <c r="N18" s="44">
        <f t="shared" si="0"/>
        <v>0</v>
      </c>
      <c r="O18" s="44">
        <f t="shared" si="0"/>
        <v>0</v>
      </c>
      <c r="P18" s="44">
        <f t="shared" si="0"/>
        <v>0</v>
      </c>
      <c r="Q18" s="34">
        <f aca="true" t="shared" si="1" ref="Q18:Q24">SUM(E18:P18)</f>
        <v>0</v>
      </c>
    </row>
    <row r="19" spans="2:17" ht="12.75">
      <c r="B19" s="31" t="s">
        <v>124</v>
      </c>
      <c r="C19" s="35" t="s">
        <v>96</v>
      </c>
      <c r="D19" s="33" t="s">
        <v>44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34">
        <f t="shared" si="1"/>
        <v>0</v>
      </c>
    </row>
    <row r="20" spans="2:17" ht="12.75">
      <c r="B20" s="31" t="s">
        <v>125</v>
      </c>
      <c r="C20" s="35" t="s">
        <v>97</v>
      </c>
      <c r="D20" s="33" t="s">
        <v>44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34">
        <f t="shared" si="1"/>
        <v>0</v>
      </c>
    </row>
    <row r="21" spans="2:17" ht="12.75">
      <c r="B21" s="19" t="s">
        <v>126</v>
      </c>
      <c r="C21" s="61" t="s">
        <v>90</v>
      </c>
      <c r="D21" s="37" t="s">
        <v>45</v>
      </c>
      <c r="E21" s="79">
        <f aca="true" t="shared" si="2" ref="E21:P21">+E22+E23</f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34">
        <f t="shared" si="1"/>
        <v>0</v>
      </c>
    </row>
    <row r="22" spans="2:17" ht="12.75">
      <c r="B22" s="19" t="s">
        <v>127</v>
      </c>
      <c r="C22" s="61" t="s">
        <v>91</v>
      </c>
      <c r="D22" s="37" t="s">
        <v>45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4">
        <f t="shared" si="1"/>
        <v>0</v>
      </c>
    </row>
    <row r="23" spans="2:17" ht="12.75">
      <c r="B23" s="19" t="s">
        <v>128</v>
      </c>
      <c r="C23" s="36" t="s">
        <v>93</v>
      </c>
      <c r="D23" s="37" t="s">
        <v>45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8">
        <f t="shared" si="1"/>
        <v>0</v>
      </c>
    </row>
    <row r="24" spans="2:17" ht="12.75">
      <c r="B24" s="23" t="s">
        <v>16</v>
      </c>
      <c r="C24" s="24" t="s">
        <v>255</v>
      </c>
      <c r="D24" s="39" t="s">
        <v>44</v>
      </c>
      <c r="E24" s="40">
        <f aca="true" t="shared" si="3" ref="E24:P24">E30+E41</f>
        <v>0</v>
      </c>
      <c r="F24" s="40">
        <f t="shared" si="3"/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0</v>
      </c>
      <c r="P24" s="40">
        <f t="shared" si="3"/>
        <v>0</v>
      </c>
      <c r="Q24" s="41">
        <f t="shared" si="1"/>
        <v>0</v>
      </c>
    </row>
    <row r="25" spans="2:17" ht="12.75">
      <c r="B25" s="132" t="s">
        <v>17</v>
      </c>
      <c r="C25" s="126" t="s">
        <v>78</v>
      </c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</row>
    <row r="26" spans="2:17" ht="12.75">
      <c r="B26" s="129" t="s">
        <v>170</v>
      </c>
      <c r="C26" s="42" t="s">
        <v>109</v>
      </c>
      <c r="D26" s="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2:17" ht="12.75">
      <c r="B27" s="31" t="s">
        <v>171</v>
      </c>
      <c r="C27" s="221" t="s">
        <v>155</v>
      </c>
      <c r="D27" s="222" t="s">
        <v>41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>
        <f>SUM(E27:P27)</f>
        <v>0</v>
      </c>
    </row>
    <row r="28" spans="2:17" ht="12.75">
      <c r="B28" s="31" t="s">
        <v>172</v>
      </c>
      <c r="C28" s="140" t="s">
        <v>159</v>
      </c>
      <c r="D28" s="141" t="s">
        <v>41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51">
        <f>SUM(E28:P28)</f>
        <v>0</v>
      </c>
    </row>
    <row r="29" spans="2:17" ht="12.75">
      <c r="B29" s="31" t="s">
        <v>173</v>
      </c>
      <c r="C29" s="140" t="s">
        <v>42</v>
      </c>
      <c r="D29" s="141" t="s">
        <v>41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51">
        <f>SUM(E29:P29)</f>
        <v>0</v>
      </c>
    </row>
    <row r="30" spans="2:17" ht="12.75">
      <c r="B30" s="31" t="s">
        <v>174</v>
      </c>
      <c r="C30" s="32" t="s">
        <v>43</v>
      </c>
      <c r="D30" s="33" t="s">
        <v>44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175</v>
      </c>
      <c r="C31" s="35" t="s">
        <v>96</v>
      </c>
      <c r="D31" s="33" t="s">
        <v>44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34">
        <f t="shared" si="5"/>
        <v>0</v>
      </c>
    </row>
    <row r="32" spans="2:17" ht="12.75">
      <c r="B32" s="31" t="s">
        <v>176</v>
      </c>
      <c r="C32" s="35" t="s">
        <v>97</v>
      </c>
      <c r="D32" s="33" t="s">
        <v>44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34">
        <f t="shared" si="5"/>
        <v>0</v>
      </c>
    </row>
    <row r="33" spans="2:17" ht="12.75">
      <c r="B33" s="31" t="s">
        <v>177</v>
      </c>
      <c r="C33" s="59" t="s">
        <v>90</v>
      </c>
      <c r="D33" s="33" t="s">
        <v>45</v>
      </c>
      <c r="E33" s="79">
        <f aca="true" t="shared" si="6" ref="E33:P33">+E34+E35</f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79">
        <f t="shared" si="6"/>
        <v>0</v>
      </c>
      <c r="J33" s="79">
        <f t="shared" si="6"/>
        <v>0</v>
      </c>
      <c r="K33" s="79">
        <f t="shared" si="6"/>
        <v>0</v>
      </c>
      <c r="L33" s="79">
        <f t="shared" si="6"/>
        <v>0</v>
      </c>
      <c r="M33" s="79">
        <f t="shared" si="6"/>
        <v>0</v>
      </c>
      <c r="N33" s="79">
        <f t="shared" si="6"/>
        <v>0</v>
      </c>
      <c r="O33" s="79">
        <f t="shared" si="6"/>
        <v>0</v>
      </c>
      <c r="P33" s="79">
        <f t="shared" si="6"/>
        <v>0</v>
      </c>
      <c r="Q33" s="34">
        <f t="shared" si="5"/>
        <v>0</v>
      </c>
    </row>
    <row r="34" spans="2:17" ht="12.75">
      <c r="B34" s="31" t="s">
        <v>178</v>
      </c>
      <c r="C34" s="59" t="s">
        <v>92</v>
      </c>
      <c r="D34" s="33" t="s">
        <v>45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34">
        <f t="shared" si="5"/>
        <v>0</v>
      </c>
    </row>
    <row r="35" spans="2:17" ht="12.75">
      <c r="B35" s="31" t="s">
        <v>179</v>
      </c>
      <c r="C35" s="32" t="s">
        <v>93</v>
      </c>
      <c r="D35" s="33" t="s">
        <v>45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34">
        <f t="shared" si="5"/>
        <v>0</v>
      </c>
    </row>
    <row r="36" spans="2:17" ht="12.75">
      <c r="B36" s="31" t="s">
        <v>18</v>
      </c>
      <c r="C36" s="32" t="s">
        <v>256</v>
      </c>
      <c r="D36" s="5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4"/>
    </row>
    <row r="37" spans="2:17" ht="12.75">
      <c r="B37" s="129" t="s">
        <v>129</v>
      </c>
      <c r="C37" s="42" t="s">
        <v>109</v>
      </c>
      <c r="D37" s="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</row>
    <row r="38" spans="2:17" ht="12.75">
      <c r="B38" s="31" t="s">
        <v>130</v>
      </c>
      <c r="C38" s="221" t="s">
        <v>155</v>
      </c>
      <c r="D38" s="222" t="s">
        <v>41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>
        <f>SUM(E38:P38)</f>
        <v>0</v>
      </c>
    </row>
    <row r="39" spans="2:17" ht="12.75">
      <c r="B39" s="31" t="s">
        <v>157</v>
      </c>
      <c r="C39" s="140" t="s">
        <v>159</v>
      </c>
      <c r="D39" s="141" t="s">
        <v>41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51">
        <f>SUM(E39:P39)</f>
        <v>0</v>
      </c>
    </row>
    <row r="40" spans="2:17" ht="12.75">
      <c r="B40" s="31" t="s">
        <v>180</v>
      </c>
      <c r="C40" s="140" t="s">
        <v>42</v>
      </c>
      <c r="D40" s="141" t="s">
        <v>41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51">
        <f>SUM(E40:P40)</f>
        <v>0</v>
      </c>
    </row>
    <row r="41" spans="2:17" ht="12.75">
      <c r="B41" s="31" t="s">
        <v>181</v>
      </c>
      <c r="C41" s="32" t="s">
        <v>43</v>
      </c>
      <c r="D41" s="33" t="s">
        <v>44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7">SUM(E41:P41)</f>
        <v>0</v>
      </c>
    </row>
    <row r="42" spans="2:17" ht="12.75">
      <c r="B42" s="31" t="s">
        <v>182</v>
      </c>
      <c r="C42" s="35" t="s">
        <v>96</v>
      </c>
      <c r="D42" s="33" t="s">
        <v>44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34">
        <f t="shared" si="8"/>
        <v>0</v>
      </c>
    </row>
    <row r="43" spans="2:17" ht="12.75">
      <c r="B43" s="31" t="s">
        <v>183</v>
      </c>
      <c r="C43" s="35" t="s">
        <v>97</v>
      </c>
      <c r="D43" s="33" t="s">
        <v>44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34">
        <f t="shared" si="8"/>
        <v>0</v>
      </c>
    </row>
    <row r="44" spans="2:17" ht="12.75">
      <c r="B44" s="31" t="s">
        <v>184</v>
      </c>
      <c r="C44" s="59" t="s">
        <v>90</v>
      </c>
      <c r="D44" s="33" t="s">
        <v>45</v>
      </c>
      <c r="E44" s="80">
        <f aca="true" t="shared" si="9" ref="E44:P44">E45+E46</f>
        <v>0</v>
      </c>
      <c r="F44" s="80">
        <f t="shared" si="9"/>
        <v>0</v>
      </c>
      <c r="G44" s="80">
        <f t="shared" si="9"/>
        <v>0</v>
      </c>
      <c r="H44" s="80">
        <f t="shared" si="9"/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34">
        <f t="shared" si="8"/>
        <v>0</v>
      </c>
    </row>
    <row r="45" spans="2:17" ht="12.75">
      <c r="B45" s="19" t="s">
        <v>185</v>
      </c>
      <c r="C45" s="59" t="s">
        <v>92</v>
      </c>
      <c r="D45" s="33" t="s">
        <v>45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4">
        <f t="shared" si="8"/>
        <v>0</v>
      </c>
    </row>
    <row r="46" spans="2:17" ht="12.75">
      <c r="B46" s="55" t="s">
        <v>186</v>
      </c>
      <c r="C46" s="69" t="s">
        <v>93</v>
      </c>
      <c r="D46" s="56" t="s">
        <v>45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58">
        <f t="shared" si="8"/>
        <v>0</v>
      </c>
    </row>
    <row r="47" spans="2:17" ht="12.75">
      <c r="B47" s="81" t="s">
        <v>19</v>
      </c>
      <c r="C47" s="82" t="s">
        <v>79</v>
      </c>
      <c r="D47" s="83" t="s">
        <v>44</v>
      </c>
      <c r="E47" s="84">
        <f aca="true" t="shared" si="10" ref="E47:P47">E24+E18</f>
        <v>0</v>
      </c>
      <c r="F47" s="84">
        <f t="shared" si="10"/>
        <v>0</v>
      </c>
      <c r="G47" s="84">
        <f t="shared" si="10"/>
        <v>0</v>
      </c>
      <c r="H47" s="84">
        <f t="shared" si="10"/>
        <v>0</v>
      </c>
      <c r="I47" s="84">
        <f t="shared" si="10"/>
        <v>0</v>
      </c>
      <c r="J47" s="84">
        <f t="shared" si="10"/>
        <v>0</v>
      </c>
      <c r="K47" s="84">
        <f t="shared" si="10"/>
        <v>0</v>
      </c>
      <c r="L47" s="84">
        <f t="shared" si="10"/>
        <v>0</v>
      </c>
      <c r="M47" s="84">
        <f t="shared" si="10"/>
        <v>0</v>
      </c>
      <c r="N47" s="84">
        <f t="shared" si="10"/>
        <v>0</v>
      </c>
      <c r="O47" s="84">
        <f t="shared" si="10"/>
        <v>0</v>
      </c>
      <c r="P47" s="84">
        <f t="shared" si="10"/>
        <v>0</v>
      </c>
      <c r="Q47" s="85">
        <f t="shared" si="8"/>
        <v>0</v>
      </c>
    </row>
    <row r="48" spans="2:17" ht="12.75">
      <c r="B48" s="23" t="s">
        <v>47</v>
      </c>
      <c r="C48" s="24" t="s">
        <v>103</v>
      </c>
      <c r="D48" s="2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2:17" ht="12.75">
      <c r="B49" s="100" t="s">
        <v>209</v>
      </c>
      <c r="C49" s="126" t="s">
        <v>109</v>
      </c>
      <c r="D49" s="102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7"/>
    </row>
    <row r="50" spans="2:17" ht="12.75">
      <c r="B50" s="28" t="s">
        <v>187</v>
      </c>
      <c r="C50" s="221" t="s">
        <v>155</v>
      </c>
      <c r="D50" s="222" t="s">
        <v>41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4">
        <f>SUM(E50:P50)</f>
        <v>0</v>
      </c>
    </row>
    <row r="51" spans="2:17" ht="12.75">
      <c r="B51" s="31" t="s">
        <v>188</v>
      </c>
      <c r="C51" s="140" t="s">
        <v>159</v>
      </c>
      <c r="D51" s="141" t="s">
        <v>41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51">
        <f>SUM(E51:P51)</f>
        <v>0</v>
      </c>
    </row>
    <row r="52" spans="2:17" ht="12.75">
      <c r="B52" s="31" t="s">
        <v>189</v>
      </c>
      <c r="C52" s="140" t="s">
        <v>42</v>
      </c>
      <c r="D52" s="141" t="s">
        <v>41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51">
        <f>SUM(E52:P52)</f>
        <v>0</v>
      </c>
    </row>
    <row r="53" spans="2:17" ht="12.75">
      <c r="B53" s="31" t="s">
        <v>210</v>
      </c>
      <c r="C53" s="32" t="s">
        <v>43</v>
      </c>
      <c r="D53" s="33" t="s">
        <v>44</v>
      </c>
      <c r="E53" s="44">
        <f aca="true" t="shared" si="11" ref="E53:P53">E54+E55</f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34">
        <f aca="true" t="shared" si="12" ref="Q53:Q58">SUM(E53:P53)</f>
        <v>0</v>
      </c>
    </row>
    <row r="54" spans="2:17" ht="12.75">
      <c r="B54" s="31" t="s">
        <v>190</v>
      </c>
      <c r="C54" s="35" t="s">
        <v>96</v>
      </c>
      <c r="D54" s="33" t="s">
        <v>44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34">
        <f t="shared" si="12"/>
        <v>0</v>
      </c>
    </row>
    <row r="55" spans="2:17" ht="12.75">
      <c r="B55" s="31" t="s">
        <v>191</v>
      </c>
      <c r="C55" s="35" t="s">
        <v>97</v>
      </c>
      <c r="D55" s="33" t="s">
        <v>44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34">
        <f t="shared" si="12"/>
        <v>0</v>
      </c>
    </row>
    <row r="56" spans="2:17" ht="12.75">
      <c r="B56" s="31" t="s">
        <v>211</v>
      </c>
      <c r="C56" s="59" t="s">
        <v>90</v>
      </c>
      <c r="D56" s="33" t="s">
        <v>45</v>
      </c>
      <c r="E56" s="80">
        <f aca="true" t="shared" si="13" ref="E56:P56">E57+E58</f>
        <v>0</v>
      </c>
      <c r="F56" s="80">
        <f t="shared" si="13"/>
        <v>0</v>
      </c>
      <c r="G56" s="80">
        <f t="shared" si="13"/>
        <v>0</v>
      </c>
      <c r="H56" s="80">
        <f t="shared" si="13"/>
        <v>0</v>
      </c>
      <c r="I56" s="80">
        <f t="shared" si="13"/>
        <v>0</v>
      </c>
      <c r="J56" s="80">
        <f t="shared" si="13"/>
        <v>0</v>
      </c>
      <c r="K56" s="80">
        <f t="shared" si="13"/>
        <v>0</v>
      </c>
      <c r="L56" s="80">
        <f t="shared" si="13"/>
        <v>0</v>
      </c>
      <c r="M56" s="80">
        <f t="shared" si="13"/>
        <v>0</v>
      </c>
      <c r="N56" s="80">
        <f t="shared" si="13"/>
        <v>0</v>
      </c>
      <c r="O56" s="80">
        <f t="shared" si="13"/>
        <v>0</v>
      </c>
      <c r="P56" s="80">
        <f t="shared" si="13"/>
        <v>0</v>
      </c>
      <c r="Q56" s="34">
        <f t="shared" si="12"/>
        <v>0</v>
      </c>
    </row>
    <row r="57" spans="2:17" ht="12.75">
      <c r="B57" s="19" t="s">
        <v>192</v>
      </c>
      <c r="C57" s="59" t="s">
        <v>92</v>
      </c>
      <c r="D57" s="33" t="s">
        <v>45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34">
        <f t="shared" si="12"/>
        <v>0</v>
      </c>
    </row>
    <row r="58" spans="2:17" ht="12.75">
      <c r="B58" s="55" t="s">
        <v>193</v>
      </c>
      <c r="C58" s="69" t="s">
        <v>93</v>
      </c>
      <c r="D58" s="56" t="s">
        <v>45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58">
        <f t="shared" si="12"/>
        <v>0</v>
      </c>
    </row>
    <row r="59" spans="2:17" ht="12.75">
      <c r="B59" s="81"/>
      <c r="C59" s="69" t="s">
        <v>161</v>
      </c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2:17" ht="12.75">
      <c r="B60" s="23" t="s">
        <v>48</v>
      </c>
      <c r="C60" s="24" t="s">
        <v>82</v>
      </c>
      <c r="D60" s="39" t="s">
        <v>44</v>
      </c>
      <c r="E60" s="40">
        <f>E61+E78</f>
        <v>0</v>
      </c>
      <c r="F60" s="40">
        <f aca="true" t="shared" si="14" ref="F60:P60">F61+F78</f>
        <v>0</v>
      </c>
      <c r="G60" s="40">
        <f t="shared" si="14"/>
        <v>0</v>
      </c>
      <c r="H60" s="40">
        <f t="shared" si="14"/>
        <v>0</v>
      </c>
      <c r="I60" s="40">
        <f t="shared" si="14"/>
        <v>0</v>
      </c>
      <c r="J60" s="40">
        <f t="shared" si="14"/>
        <v>0</v>
      </c>
      <c r="K60" s="40">
        <f t="shared" si="14"/>
        <v>0</v>
      </c>
      <c r="L60" s="40">
        <f t="shared" si="14"/>
        <v>0</v>
      </c>
      <c r="M60" s="40">
        <f t="shared" si="14"/>
        <v>0</v>
      </c>
      <c r="N60" s="40">
        <f t="shared" si="14"/>
        <v>0</v>
      </c>
      <c r="O60" s="40">
        <f t="shared" si="14"/>
        <v>0</v>
      </c>
      <c r="P60" s="40">
        <f t="shared" si="14"/>
        <v>0</v>
      </c>
      <c r="Q60" s="41">
        <f>SUM(E60:P60)</f>
        <v>0</v>
      </c>
    </row>
    <row r="61" spans="2:17" ht="12.75">
      <c r="B61" s="28" t="s">
        <v>49</v>
      </c>
      <c r="C61" s="42" t="s">
        <v>162</v>
      </c>
      <c r="D61" s="29" t="s">
        <v>44</v>
      </c>
      <c r="E61" s="43">
        <f aca="true" t="shared" si="15" ref="E61:P61">E65+E71</f>
        <v>0</v>
      </c>
      <c r="F61" s="43">
        <f t="shared" si="15"/>
        <v>0</v>
      </c>
      <c r="G61" s="43">
        <f t="shared" si="15"/>
        <v>0</v>
      </c>
      <c r="H61" s="43">
        <f t="shared" si="15"/>
        <v>0</v>
      </c>
      <c r="I61" s="43">
        <f t="shared" si="15"/>
        <v>0</v>
      </c>
      <c r="J61" s="43">
        <f t="shared" si="15"/>
        <v>0</v>
      </c>
      <c r="K61" s="43">
        <f t="shared" si="15"/>
        <v>0</v>
      </c>
      <c r="L61" s="43">
        <f t="shared" si="15"/>
        <v>0</v>
      </c>
      <c r="M61" s="43">
        <f t="shared" si="15"/>
        <v>0</v>
      </c>
      <c r="N61" s="43">
        <f t="shared" si="15"/>
        <v>0</v>
      </c>
      <c r="O61" s="43">
        <f t="shared" si="15"/>
        <v>0</v>
      </c>
      <c r="P61" s="43">
        <f t="shared" si="15"/>
        <v>0</v>
      </c>
      <c r="Q61" s="30">
        <f>SUM(E61:P61)</f>
        <v>0</v>
      </c>
    </row>
    <row r="62" spans="2:17" ht="12.75">
      <c r="B62" s="31"/>
      <c r="C62" s="35" t="s">
        <v>83</v>
      </c>
      <c r="D62" s="5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4"/>
    </row>
    <row r="63" spans="2:17" ht="12.75">
      <c r="B63" s="31" t="s">
        <v>194</v>
      </c>
      <c r="C63" s="32" t="s">
        <v>109</v>
      </c>
      <c r="D63" s="33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218"/>
    </row>
    <row r="64" spans="2:17" ht="12.75">
      <c r="B64" s="31" t="s">
        <v>195</v>
      </c>
      <c r="C64" s="140" t="s">
        <v>159</v>
      </c>
      <c r="D64" s="33" t="s">
        <v>41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51">
        <f>SUM(E64:P64)</f>
        <v>0</v>
      </c>
    </row>
    <row r="65" spans="2:17" ht="12.75">
      <c r="B65" s="31" t="s">
        <v>196</v>
      </c>
      <c r="C65" s="32" t="s">
        <v>43</v>
      </c>
      <c r="D65" s="33" t="s">
        <v>44</v>
      </c>
      <c r="E65" s="44">
        <f>E66+E67</f>
        <v>0</v>
      </c>
      <c r="F65" s="44">
        <f aca="true" t="shared" si="16" ref="F65:P65">F66+F67</f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44">
        <f t="shared" si="16"/>
        <v>0</v>
      </c>
      <c r="N65" s="44">
        <f t="shared" si="16"/>
        <v>0</v>
      </c>
      <c r="O65" s="44">
        <f t="shared" si="16"/>
        <v>0</v>
      </c>
      <c r="P65" s="44">
        <f t="shared" si="16"/>
        <v>0</v>
      </c>
      <c r="Q65" s="34">
        <f>SUM(E65:P65)</f>
        <v>0</v>
      </c>
    </row>
    <row r="66" spans="2:17" ht="12.75">
      <c r="B66" s="31" t="s">
        <v>197</v>
      </c>
      <c r="C66" s="59" t="s">
        <v>164</v>
      </c>
      <c r="D66" s="33" t="s">
        <v>44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34">
        <f>SUM(E66:P66)</f>
        <v>0</v>
      </c>
    </row>
    <row r="67" spans="2:17" ht="12.75">
      <c r="B67" s="60" t="s">
        <v>198</v>
      </c>
      <c r="C67" s="59" t="s">
        <v>163</v>
      </c>
      <c r="D67" s="33" t="s">
        <v>44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34">
        <f>SUM(E67:P67)</f>
        <v>0</v>
      </c>
    </row>
    <row r="68" spans="2:17" ht="12.75">
      <c r="B68" s="60"/>
      <c r="C68" s="35" t="s">
        <v>84</v>
      </c>
      <c r="D68" s="5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34"/>
    </row>
    <row r="69" spans="2:17" ht="12.75">
      <c r="B69" s="60" t="s">
        <v>199</v>
      </c>
      <c r="C69" s="32" t="s">
        <v>109</v>
      </c>
      <c r="D69" s="33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218"/>
    </row>
    <row r="70" spans="2:17" ht="12.75">
      <c r="B70" s="60" t="s">
        <v>200</v>
      </c>
      <c r="C70" s="140" t="s">
        <v>159</v>
      </c>
      <c r="D70" s="33" t="s">
        <v>41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51">
        <f>SUM(E70:P70)</f>
        <v>0</v>
      </c>
    </row>
    <row r="71" spans="2:17" ht="12.75">
      <c r="B71" s="60" t="s">
        <v>201</v>
      </c>
      <c r="C71" s="32" t="s">
        <v>43</v>
      </c>
      <c r="D71" s="33" t="s">
        <v>44</v>
      </c>
      <c r="E71" s="44">
        <f>E72+E75</f>
        <v>0</v>
      </c>
      <c r="F71" s="44">
        <f aca="true" t="shared" si="17" ref="F71:P71">F72+F75</f>
        <v>0</v>
      </c>
      <c r="G71" s="44">
        <f t="shared" si="17"/>
        <v>0</v>
      </c>
      <c r="H71" s="44">
        <f t="shared" si="17"/>
        <v>0</v>
      </c>
      <c r="I71" s="44">
        <f t="shared" si="17"/>
        <v>0</v>
      </c>
      <c r="J71" s="44">
        <f t="shared" si="17"/>
        <v>0</v>
      </c>
      <c r="K71" s="44">
        <f t="shared" si="17"/>
        <v>0</v>
      </c>
      <c r="L71" s="44">
        <f t="shared" si="17"/>
        <v>0</v>
      </c>
      <c r="M71" s="44">
        <f t="shared" si="17"/>
        <v>0</v>
      </c>
      <c r="N71" s="44">
        <f t="shared" si="17"/>
        <v>0</v>
      </c>
      <c r="O71" s="44">
        <f t="shared" si="17"/>
        <v>0</v>
      </c>
      <c r="P71" s="44">
        <f t="shared" si="17"/>
        <v>0</v>
      </c>
      <c r="Q71" s="34">
        <f aca="true" t="shared" si="18" ref="Q71:Q78">SUM(E71:P71)</f>
        <v>0</v>
      </c>
    </row>
    <row r="72" spans="2:17" ht="12.75">
      <c r="B72" s="60" t="s">
        <v>202</v>
      </c>
      <c r="C72" s="59" t="s">
        <v>165</v>
      </c>
      <c r="D72" s="33" t="s">
        <v>44</v>
      </c>
      <c r="E72" s="44">
        <f aca="true" t="shared" si="19" ref="E72:P72">E73+E74</f>
        <v>0</v>
      </c>
      <c r="F72" s="44">
        <f t="shared" si="19"/>
        <v>0</v>
      </c>
      <c r="G72" s="44">
        <f t="shared" si="19"/>
        <v>0</v>
      </c>
      <c r="H72" s="44">
        <f t="shared" si="19"/>
        <v>0</v>
      </c>
      <c r="I72" s="44">
        <f t="shared" si="19"/>
        <v>0</v>
      </c>
      <c r="J72" s="44">
        <f t="shared" si="19"/>
        <v>0</v>
      </c>
      <c r="K72" s="44">
        <f t="shared" si="19"/>
        <v>0</v>
      </c>
      <c r="L72" s="44">
        <f t="shared" si="19"/>
        <v>0</v>
      </c>
      <c r="M72" s="44">
        <f t="shared" si="19"/>
        <v>0</v>
      </c>
      <c r="N72" s="44">
        <f t="shared" si="19"/>
        <v>0</v>
      </c>
      <c r="O72" s="44">
        <f t="shared" si="19"/>
        <v>0</v>
      </c>
      <c r="P72" s="44">
        <f t="shared" si="19"/>
        <v>0</v>
      </c>
      <c r="Q72" s="34">
        <f t="shared" si="18"/>
        <v>0</v>
      </c>
    </row>
    <row r="73" spans="2:17" ht="12.75">
      <c r="B73" s="60" t="s">
        <v>203</v>
      </c>
      <c r="C73" s="59" t="s">
        <v>166</v>
      </c>
      <c r="D73" s="33" t="s">
        <v>44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34">
        <f t="shared" si="18"/>
        <v>0</v>
      </c>
    </row>
    <row r="74" spans="2:17" ht="12.75">
      <c r="B74" s="60" t="s">
        <v>204</v>
      </c>
      <c r="C74" s="59" t="s">
        <v>167</v>
      </c>
      <c r="D74" s="33" t="s">
        <v>44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34">
        <f t="shared" si="18"/>
        <v>0</v>
      </c>
    </row>
    <row r="75" spans="2:17" ht="12.75">
      <c r="B75" s="60" t="s">
        <v>205</v>
      </c>
      <c r="C75" s="59" t="s">
        <v>168</v>
      </c>
      <c r="D75" s="33" t="s">
        <v>44</v>
      </c>
      <c r="E75" s="44">
        <f aca="true" t="shared" si="20" ref="E75:P75">E76+E77</f>
        <v>0</v>
      </c>
      <c r="F75" s="44">
        <f t="shared" si="20"/>
        <v>0</v>
      </c>
      <c r="G75" s="44">
        <f t="shared" si="20"/>
        <v>0</v>
      </c>
      <c r="H75" s="44">
        <f t="shared" si="20"/>
        <v>0</v>
      </c>
      <c r="I75" s="44">
        <f t="shared" si="20"/>
        <v>0</v>
      </c>
      <c r="J75" s="44">
        <f t="shared" si="20"/>
        <v>0</v>
      </c>
      <c r="K75" s="44">
        <f t="shared" si="20"/>
        <v>0</v>
      </c>
      <c r="L75" s="44">
        <f t="shared" si="20"/>
        <v>0</v>
      </c>
      <c r="M75" s="44">
        <f t="shared" si="20"/>
        <v>0</v>
      </c>
      <c r="N75" s="44">
        <f t="shared" si="20"/>
        <v>0</v>
      </c>
      <c r="O75" s="44">
        <f t="shared" si="20"/>
        <v>0</v>
      </c>
      <c r="P75" s="44">
        <f t="shared" si="20"/>
        <v>0</v>
      </c>
      <c r="Q75" s="34">
        <f t="shared" si="18"/>
        <v>0</v>
      </c>
    </row>
    <row r="76" spans="2:17" ht="12.75">
      <c r="B76" s="60" t="s">
        <v>206</v>
      </c>
      <c r="C76" s="59" t="s">
        <v>166</v>
      </c>
      <c r="D76" s="33" t="s">
        <v>44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34">
        <f t="shared" si="18"/>
        <v>0</v>
      </c>
    </row>
    <row r="77" spans="2:17" ht="12.75">
      <c r="B77" s="60" t="s">
        <v>212</v>
      </c>
      <c r="C77" s="59" t="s">
        <v>167</v>
      </c>
      <c r="D77" s="33" t="s">
        <v>44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34">
        <f t="shared" si="18"/>
        <v>0</v>
      </c>
    </row>
    <row r="78" spans="2:17" ht="12.75">
      <c r="B78" s="60" t="s">
        <v>50</v>
      </c>
      <c r="C78" s="32" t="s">
        <v>85</v>
      </c>
      <c r="D78" s="33" t="s">
        <v>44</v>
      </c>
      <c r="E78" s="44">
        <f>E82+E86+E92+E98</f>
        <v>0</v>
      </c>
      <c r="F78" s="44">
        <f aca="true" t="shared" si="21" ref="F78:P78">F82+F86+F92+F98</f>
        <v>0</v>
      </c>
      <c r="G78" s="44">
        <f t="shared" si="21"/>
        <v>0</v>
      </c>
      <c r="H78" s="44">
        <f t="shared" si="21"/>
        <v>0</v>
      </c>
      <c r="I78" s="44">
        <f t="shared" si="21"/>
        <v>0</v>
      </c>
      <c r="J78" s="44">
        <f t="shared" si="21"/>
        <v>0</v>
      </c>
      <c r="K78" s="44">
        <f t="shared" si="21"/>
        <v>0</v>
      </c>
      <c r="L78" s="44">
        <f t="shared" si="21"/>
        <v>0</v>
      </c>
      <c r="M78" s="44">
        <f t="shared" si="21"/>
        <v>0</v>
      </c>
      <c r="N78" s="44">
        <f t="shared" si="21"/>
        <v>0</v>
      </c>
      <c r="O78" s="44">
        <f>O82+O86+O92+O98</f>
        <v>0</v>
      </c>
      <c r="P78" s="44">
        <f t="shared" si="21"/>
        <v>0</v>
      </c>
      <c r="Q78" s="34">
        <f t="shared" si="18"/>
        <v>0</v>
      </c>
    </row>
    <row r="79" spans="2:17" ht="12.75">
      <c r="B79" s="60"/>
      <c r="C79" s="35" t="s">
        <v>83</v>
      </c>
      <c r="D79" s="3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34"/>
    </row>
    <row r="80" spans="2:17" ht="12.75">
      <c r="B80" s="60" t="s">
        <v>80</v>
      </c>
      <c r="C80" s="32" t="s">
        <v>109</v>
      </c>
      <c r="D80" s="33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218"/>
    </row>
    <row r="81" spans="2:17" ht="12.75">
      <c r="B81" s="60" t="s">
        <v>81</v>
      </c>
      <c r="C81" s="140" t="s">
        <v>159</v>
      </c>
      <c r="D81" s="33" t="s">
        <v>41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51">
        <f>SUM(E81:P81)</f>
        <v>0</v>
      </c>
    </row>
    <row r="82" spans="2:17" ht="12.75">
      <c r="B82" s="60" t="s">
        <v>158</v>
      </c>
      <c r="C82" s="32" t="s">
        <v>43</v>
      </c>
      <c r="D82" s="33" t="s">
        <v>44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34">
        <f>SUM(E82:P82)</f>
        <v>0</v>
      </c>
    </row>
    <row r="83" spans="2:17" ht="12.75">
      <c r="B83" s="60"/>
      <c r="C83" s="35" t="s">
        <v>84</v>
      </c>
      <c r="D83" s="5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34"/>
    </row>
    <row r="84" spans="2:17" ht="12.75">
      <c r="B84" s="60" t="s">
        <v>207</v>
      </c>
      <c r="C84" s="32" t="s">
        <v>109</v>
      </c>
      <c r="D84" s="33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218"/>
    </row>
    <row r="85" spans="2:17" ht="12.75">
      <c r="B85" s="60" t="s">
        <v>208</v>
      </c>
      <c r="C85" s="140" t="s">
        <v>159</v>
      </c>
      <c r="D85" s="33" t="s">
        <v>41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51">
        <f>SUM(E85:P85)</f>
        <v>0</v>
      </c>
    </row>
    <row r="86" spans="2:17" ht="12.75">
      <c r="B86" s="60" t="s">
        <v>213</v>
      </c>
      <c r="C86" s="32" t="s">
        <v>43</v>
      </c>
      <c r="D86" s="33" t="s">
        <v>44</v>
      </c>
      <c r="E86" s="44">
        <f aca="true" t="shared" si="22" ref="E86:P86">E87+E88</f>
        <v>0</v>
      </c>
      <c r="F86" s="44">
        <f t="shared" si="22"/>
        <v>0</v>
      </c>
      <c r="G86" s="44">
        <f t="shared" si="22"/>
        <v>0</v>
      </c>
      <c r="H86" s="44">
        <f t="shared" si="22"/>
        <v>0</v>
      </c>
      <c r="I86" s="44">
        <f t="shared" si="22"/>
        <v>0</v>
      </c>
      <c r="J86" s="44">
        <f t="shared" si="22"/>
        <v>0</v>
      </c>
      <c r="K86" s="44">
        <f t="shared" si="22"/>
        <v>0</v>
      </c>
      <c r="L86" s="44">
        <f t="shared" si="22"/>
        <v>0</v>
      </c>
      <c r="M86" s="44">
        <f t="shared" si="22"/>
        <v>0</v>
      </c>
      <c r="N86" s="44">
        <f t="shared" si="22"/>
        <v>0</v>
      </c>
      <c r="O86" s="44">
        <f t="shared" si="22"/>
        <v>0</v>
      </c>
      <c r="P86" s="44">
        <f t="shared" si="22"/>
        <v>0</v>
      </c>
      <c r="Q86" s="34">
        <f>SUM(E86:P86)</f>
        <v>0</v>
      </c>
    </row>
    <row r="87" spans="2:17" ht="12.75">
      <c r="B87" s="60" t="s">
        <v>214</v>
      </c>
      <c r="C87" s="59" t="s">
        <v>165</v>
      </c>
      <c r="D87" s="33" t="s">
        <v>44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34">
        <f>SUM(E87:P87)</f>
        <v>0</v>
      </c>
    </row>
    <row r="88" spans="2:17" ht="12.75">
      <c r="B88" s="60" t="s">
        <v>215</v>
      </c>
      <c r="C88" s="59" t="s">
        <v>168</v>
      </c>
      <c r="D88" s="33" t="s">
        <v>44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34">
        <f>SUM(E88:P88)</f>
        <v>0</v>
      </c>
    </row>
    <row r="89" spans="2:17" ht="12.75">
      <c r="B89" s="60"/>
      <c r="C89" s="35" t="s">
        <v>169</v>
      </c>
      <c r="D89" s="3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34"/>
    </row>
    <row r="90" spans="2:17" ht="12.75">
      <c r="B90" s="60" t="s">
        <v>216</v>
      </c>
      <c r="C90" s="32" t="s">
        <v>109</v>
      </c>
      <c r="D90" s="33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218"/>
    </row>
    <row r="91" spans="2:17" ht="12.75">
      <c r="B91" s="60" t="s">
        <v>217</v>
      </c>
      <c r="C91" s="140" t="s">
        <v>159</v>
      </c>
      <c r="D91" s="33" t="s">
        <v>41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51">
        <f>SUM(E91:P91)</f>
        <v>0</v>
      </c>
    </row>
    <row r="92" spans="2:17" ht="12.75">
      <c r="B92" s="60" t="s">
        <v>218</v>
      </c>
      <c r="C92" s="54" t="s">
        <v>43</v>
      </c>
      <c r="D92" s="33" t="s">
        <v>44</v>
      </c>
      <c r="E92" s="44">
        <f aca="true" t="shared" si="23" ref="E92:P92">E93+E94</f>
        <v>0</v>
      </c>
      <c r="F92" s="44">
        <f t="shared" si="23"/>
        <v>0</v>
      </c>
      <c r="G92" s="44">
        <f t="shared" si="23"/>
        <v>0</v>
      </c>
      <c r="H92" s="44">
        <f t="shared" si="23"/>
        <v>0</v>
      </c>
      <c r="I92" s="44">
        <f t="shared" si="23"/>
        <v>0</v>
      </c>
      <c r="J92" s="44">
        <f t="shared" si="23"/>
        <v>0</v>
      </c>
      <c r="K92" s="44">
        <f t="shared" si="23"/>
        <v>0</v>
      </c>
      <c r="L92" s="44">
        <f t="shared" si="23"/>
        <v>0</v>
      </c>
      <c r="M92" s="44">
        <f t="shared" si="23"/>
        <v>0</v>
      </c>
      <c r="N92" s="44">
        <f t="shared" si="23"/>
        <v>0</v>
      </c>
      <c r="O92" s="44">
        <f t="shared" si="23"/>
        <v>0</v>
      </c>
      <c r="P92" s="44">
        <f t="shared" si="23"/>
        <v>0</v>
      </c>
      <c r="Q92" s="34">
        <f>SUM(E92:P92)</f>
        <v>0</v>
      </c>
    </row>
    <row r="93" spans="2:17" ht="12.75">
      <c r="B93" s="60" t="s">
        <v>219</v>
      </c>
      <c r="C93" s="225" t="s">
        <v>165</v>
      </c>
      <c r="D93" s="33" t="s">
        <v>44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34">
        <f>SUM(E93:P93)</f>
        <v>0</v>
      </c>
    </row>
    <row r="94" spans="2:17" ht="12.75">
      <c r="B94" s="60" t="s">
        <v>220</v>
      </c>
      <c r="C94" s="225" t="s">
        <v>168</v>
      </c>
      <c r="D94" s="33" t="s">
        <v>44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34">
        <f>SUM(E94:P94)</f>
        <v>0</v>
      </c>
    </row>
    <row r="95" spans="2:17" ht="12.75">
      <c r="B95" s="129"/>
      <c r="C95" s="226" t="s">
        <v>86</v>
      </c>
      <c r="D95" s="29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0"/>
    </row>
    <row r="96" spans="2:17" ht="12.75">
      <c r="B96" s="60" t="s">
        <v>221</v>
      </c>
      <c r="C96" s="32" t="s">
        <v>109</v>
      </c>
      <c r="D96" s="33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218"/>
    </row>
    <row r="97" spans="2:17" ht="12.75">
      <c r="B97" s="60" t="s">
        <v>222</v>
      </c>
      <c r="C97" s="140" t="s">
        <v>159</v>
      </c>
      <c r="D97" s="33" t="s">
        <v>41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51">
        <f>SUM(E97:P97)</f>
        <v>0</v>
      </c>
    </row>
    <row r="98" spans="2:17" ht="12.75">
      <c r="B98" s="60" t="s">
        <v>223</v>
      </c>
      <c r="C98" s="54" t="s">
        <v>43</v>
      </c>
      <c r="D98" s="33" t="s">
        <v>44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34">
        <f>SUM(E98:P98)</f>
        <v>0</v>
      </c>
    </row>
    <row r="99" spans="2:17" ht="12.75">
      <c r="B99" s="53" t="s">
        <v>51</v>
      </c>
      <c r="C99" s="62" t="s">
        <v>227</v>
      </c>
      <c r="D99" s="39" t="s">
        <v>44</v>
      </c>
      <c r="E99" s="40">
        <f aca="true" t="shared" si="24" ref="E99:P99">E60+E53</f>
        <v>0</v>
      </c>
      <c r="F99" s="40">
        <f t="shared" si="24"/>
        <v>0</v>
      </c>
      <c r="G99" s="40">
        <f t="shared" si="24"/>
        <v>0</v>
      </c>
      <c r="H99" s="40">
        <f t="shared" si="24"/>
        <v>0</v>
      </c>
      <c r="I99" s="40">
        <f t="shared" si="24"/>
        <v>0</v>
      </c>
      <c r="J99" s="40">
        <f t="shared" si="24"/>
        <v>0</v>
      </c>
      <c r="K99" s="40">
        <f t="shared" si="24"/>
        <v>0</v>
      </c>
      <c r="L99" s="40">
        <f t="shared" si="24"/>
        <v>0</v>
      </c>
      <c r="M99" s="40">
        <f t="shared" si="24"/>
        <v>0</v>
      </c>
      <c r="N99" s="40">
        <f t="shared" si="24"/>
        <v>0</v>
      </c>
      <c r="O99" s="40">
        <f t="shared" si="24"/>
        <v>0</v>
      </c>
      <c r="P99" s="40">
        <f t="shared" si="24"/>
        <v>0</v>
      </c>
      <c r="Q99" s="41">
        <f>SUM(E99:P99)</f>
        <v>0</v>
      </c>
    </row>
    <row r="100" spans="2:17" ht="12.75">
      <c r="B100" s="53" t="s">
        <v>52</v>
      </c>
      <c r="C100" s="24" t="s">
        <v>87</v>
      </c>
      <c r="D100" s="39" t="s">
        <v>44</v>
      </c>
      <c r="E100" s="96">
        <f>E103+E106</f>
        <v>0</v>
      </c>
      <c r="F100" s="96">
        <f aca="true" t="shared" si="25" ref="F100:P100">F103+F106</f>
        <v>0</v>
      </c>
      <c r="G100" s="96">
        <f t="shared" si="25"/>
        <v>0</v>
      </c>
      <c r="H100" s="96">
        <f t="shared" si="25"/>
        <v>0</v>
      </c>
      <c r="I100" s="96">
        <f t="shared" si="25"/>
        <v>0</v>
      </c>
      <c r="J100" s="96">
        <f t="shared" si="25"/>
        <v>0</v>
      </c>
      <c r="K100" s="96">
        <f t="shared" si="25"/>
        <v>0</v>
      </c>
      <c r="L100" s="96">
        <f t="shared" si="25"/>
        <v>0</v>
      </c>
      <c r="M100" s="96">
        <f t="shared" si="25"/>
        <v>0</v>
      </c>
      <c r="N100" s="96">
        <f t="shared" si="25"/>
        <v>0</v>
      </c>
      <c r="O100" s="96">
        <f t="shared" si="25"/>
        <v>0</v>
      </c>
      <c r="P100" s="96">
        <f t="shared" si="25"/>
        <v>0</v>
      </c>
      <c r="Q100" s="41">
        <f>SUM(E100:P100)</f>
        <v>0</v>
      </c>
    </row>
    <row r="101" spans="2:17" ht="12.75">
      <c r="B101" s="100" t="s">
        <v>224</v>
      </c>
      <c r="C101" s="101" t="s">
        <v>108</v>
      </c>
      <c r="D101" s="102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</row>
    <row r="102" spans="2:17" ht="12.75">
      <c r="B102" s="60" t="s">
        <v>104</v>
      </c>
      <c r="C102" s="103" t="s">
        <v>131</v>
      </c>
      <c r="D102" s="3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34"/>
    </row>
    <row r="103" spans="2:17" ht="12.75">
      <c r="B103" s="60" t="s">
        <v>105</v>
      </c>
      <c r="C103" s="103" t="s">
        <v>43</v>
      </c>
      <c r="D103" s="33" t="s">
        <v>44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34">
        <f>SUM(E103:P103)</f>
        <v>0</v>
      </c>
    </row>
    <row r="104" spans="2:17" ht="12.75">
      <c r="B104" s="60" t="s">
        <v>225</v>
      </c>
      <c r="C104" s="104" t="s">
        <v>110</v>
      </c>
      <c r="D104" s="33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97"/>
    </row>
    <row r="105" spans="2:17" ht="12.75">
      <c r="B105" s="60" t="s">
        <v>106</v>
      </c>
      <c r="C105" s="103" t="s">
        <v>111</v>
      </c>
      <c r="D105" s="33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34"/>
    </row>
    <row r="106" spans="2:17" ht="12.75">
      <c r="B106" s="105" t="s">
        <v>107</v>
      </c>
      <c r="C106" s="227" t="s">
        <v>43</v>
      </c>
      <c r="D106" s="56" t="s">
        <v>44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58">
        <f>SUM(E106:P106)</f>
        <v>0</v>
      </c>
    </row>
    <row r="107" spans="2:17" ht="12.75">
      <c r="B107" s="53" t="s">
        <v>53</v>
      </c>
      <c r="C107" s="62" t="s">
        <v>226</v>
      </c>
      <c r="D107" s="39" t="s">
        <v>44</v>
      </c>
      <c r="E107" s="40">
        <f>E99+E100</f>
        <v>0</v>
      </c>
      <c r="F107" s="40">
        <f aca="true" t="shared" si="26" ref="F107:P107">F99+F100</f>
        <v>0</v>
      </c>
      <c r="G107" s="40">
        <f t="shared" si="26"/>
        <v>0</v>
      </c>
      <c r="H107" s="40">
        <f t="shared" si="26"/>
        <v>0</v>
      </c>
      <c r="I107" s="40">
        <f t="shared" si="26"/>
        <v>0</v>
      </c>
      <c r="J107" s="40">
        <f t="shared" si="26"/>
        <v>0</v>
      </c>
      <c r="K107" s="40">
        <f t="shared" si="26"/>
        <v>0</v>
      </c>
      <c r="L107" s="40">
        <f t="shared" si="26"/>
        <v>0</v>
      </c>
      <c r="M107" s="40">
        <f t="shared" si="26"/>
        <v>0</v>
      </c>
      <c r="N107" s="40">
        <f t="shared" si="26"/>
        <v>0</v>
      </c>
      <c r="O107" s="40">
        <f t="shared" si="26"/>
        <v>0</v>
      </c>
      <c r="P107" s="40">
        <f t="shared" si="26"/>
        <v>0</v>
      </c>
      <c r="Q107" s="41">
        <f>SUM(E107:P107)</f>
        <v>0</v>
      </c>
    </row>
    <row r="108" spans="2:17" ht="13.5" thickBot="1">
      <c r="B108" s="63" t="s">
        <v>56</v>
      </c>
      <c r="C108" s="64" t="s">
        <v>88</v>
      </c>
      <c r="D108" s="65" t="s">
        <v>44</v>
      </c>
      <c r="E108" s="66">
        <f aca="true" t="shared" si="27" ref="E108:P108">E99+E100+E47</f>
        <v>0</v>
      </c>
      <c r="F108" s="66">
        <f t="shared" si="27"/>
        <v>0</v>
      </c>
      <c r="G108" s="66">
        <f t="shared" si="27"/>
        <v>0</v>
      </c>
      <c r="H108" s="66">
        <f t="shared" si="27"/>
        <v>0</v>
      </c>
      <c r="I108" s="66">
        <f t="shared" si="27"/>
        <v>0</v>
      </c>
      <c r="J108" s="66">
        <f t="shared" si="27"/>
        <v>0</v>
      </c>
      <c r="K108" s="66">
        <f t="shared" si="27"/>
        <v>0</v>
      </c>
      <c r="L108" s="66">
        <f t="shared" si="27"/>
        <v>0</v>
      </c>
      <c r="M108" s="66">
        <f t="shared" si="27"/>
        <v>0</v>
      </c>
      <c r="N108" s="66">
        <f t="shared" si="27"/>
        <v>0</v>
      </c>
      <c r="O108" s="66">
        <f t="shared" si="27"/>
        <v>0</v>
      </c>
      <c r="P108" s="66">
        <f t="shared" si="27"/>
        <v>0</v>
      </c>
      <c r="Q108" s="67">
        <f>SUM(E108:P108)</f>
        <v>0</v>
      </c>
    </row>
    <row r="109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4" bottom="0.36" header="0.15748031496062992" footer="0.15748031496062992"/>
  <pageSetup fitToHeight="1" fitToWidth="1" horizontalDpi="600" verticalDpi="600" orientation="portrait" paperSize="9" scale="56" r:id="rId1"/>
  <headerFooter alignWithMargins="0">
    <oddFooter>&amp;CСтрана &amp;P од &amp;N</oddFooter>
  </headerFooter>
  <ignoredErrors>
    <ignoredError sqref="B13:B14 B59:B60 B25 B46:B49" numberStoredAsText="1"/>
    <ignoredError sqref="B50:B58 B99:B100 B107:B108 B15:B24 B26:B32 B33:B45" numberStoredAsText="1" twoDigitTextYear="1"/>
    <ignoredError sqref="B63:B66 B69:B71 B80:B82 B84:B86 B90:B92 B96:B98 B101:B106 A15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82" t="str">
        <f>CONCATENATE("Табела ЕТ-5-8.2.1. ИСПОРУКА ЕЛЕКТРИЧНЕ ЕНЕРГИЈЕ - ГАРАНТОВАНО СНАБДЕВАЊЕ - РЕАЛИЗАЦИЈА У"," ",'Poc.strana'!C25,". ГОДИНИ")</f>
        <v>Табела ЕТ-5-8.2.1. ИСПОРУКА ЕЛЕКТРИЧНЕ ЕНЕРГИЈЕ - ГАРАНТОВАНО СНАБДЕВАЊЕ - РЕАЛИЗАЦИЈА У 2022. ГОДИНИ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93" t="s">
        <v>95</v>
      </c>
      <c r="C9" s="92"/>
      <c r="D9" s="90"/>
      <c r="E9" s="90"/>
      <c r="F9" s="300"/>
      <c r="G9" s="30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13.5" customHeight="1" thickTop="1">
      <c r="B10" s="294" t="s">
        <v>0</v>
      </c>
      <c r="C10" s="295" t="s">
        <v>25</v>
      </c>
      <c r="D10" s="299" t="s">
        <v>26</v>
      </c>
      <c r="E10" s="297" t="s">
        <v>27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8"/>
    </row>
    <row r="11" spans="2:17" ht="13.5" customHeight="1">
      <c r="B11" s="285"/>
      <c r="C11" s="296"/>
      <c r="D11" s="291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160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53" t="s">
        <v>120</v>
      </c>
      <c r="C13" s="24" t="s">
        <v>77</v>
      </c>
      <c r="D13" s="3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2.75">
      <c r="B14" s="100" t="s">
        <v>14</v>
      </c>
      <c r="C14" s="126" t="s">
        <v>109</v>
      </c>
      <c r="D14" s="102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/>
    </row>
    <row r="15" spans="2:17" ht="12.75">
      <c r="B15" s="28" t="s">
        <v>121</v>
      </c>
      <c r="C15" s="221" t="s">
        <v>155</v>
      </c>
      <c r="D15" s="222" t="s">
        <v>41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>
        <f>SUM(E15:P15)</f>
        <v>0</v>
      </c>
    </row>
    <row r="16" spans="2:17" ht="12.75">
      <c r="B16" s="31" t="s">
        <v>122</v>
      </c>
      <c r="C16" s="140" t="s">
        <v>159</v>
      </c>
      <c r="D16" s="141" t="s">
        <v>41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51">
        <f>SUM(E16:P16)</f>
        <v>0</v>
      </c>
    </row>
    <row r="17" spans="2:17" ht="12.75">
      <c r="B17" s="31" t="s">
        <v>156</v>
      </c>
      <c r="C17" s="140" t="s">
        <v>42</v>
      </c>
      <c r="D17" s="141" t="s">
        <v>41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51">
        <f>SUM(E17:P17)</f>
        <v>0</v>
      </c>
    </row>
    <row r="18" spans="2:17" ht="12.75">
      <c r="B18" s="31" t="s">
        <v>123</v>
      </c>
      <c r="C18" s="32" t="s">
        <v>43</v>
      </c>
      <c r="D18" s="33" t="s">
        <v>44</v>
      </c>
      <c r="E18" s="44">
        <f aca="true" t="shared" si="0" ref="E18:P18">E19+E20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  <c r="N18" s="44">
        <f t="shared" si="0"/>
        <v>0</v>
      </c>
      <c r="O18" s="44">
        <f t="shared" si="0"/>
        <v>0</v>
      </c>
      <c r="P18" s="44">
        <f t="shared" si="0"/>
        <v>0</v>
      </c>
      <c r="Q18" s="34">
        <f aca="true" t="shared" si="1" ref="Q18:Q24">SUM(E18:P18)</f>
        <v>0</v>
      </c>
    </row>
    <row r="19" spans="2:17" ht="12.75">
      <c r="B19" s="31" t="s">
        <v>124</v>
      </c>
      <c r="C19" s="35" t="s">
        <v>96</v>
      </c>
      <c r="D19" s="33" t="s">
        <v>44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34">
        <f t="shared" si="1"/>
        <v>0</v>
      </c>
    </row>
    <row r="20" spans="2:17" ht="12.75">
      <c r="B20" s="31" t="s">
        <v>125</v>
      </c>
      <c r="C20" s="35" t="s">
        <v>97</v>
      </c>
      <c r="D20" s="33" t="s">
        <v>44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34">
        <f t="shared" si="1"/>
        <v>0</v>
      </c>
    </row>
    <row r="21" spans="2:17" ht="12.75">
      <c r="B21" s="19" t="s">
        <v>126</v>
      </c>
      <c r="C21" s="61" t="s">
        <v>90</v>
      </c>
      <c r="D21" s="37" t="s">
        <v>45</v>
      </c>
      <c r="E21" s="79">
        <f aca="true" t="shared" si="2" ref="E21:P21">+E22+E23</f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34">
        <f t="shared" si="1"/>
        <v>0</v>
      </c>
    </row>
    <row r="22" spans="2:17" ht="12.75">
      <c r="B22" s="19" t="s">
        <v>127</v>
      </c>
      <c r="C22" s="61" t="s">
        <v>91</v>
      </c>
      <c r="D22" s="37" t="s">
        <v>45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4">
        <f t="shared" si="1"/>
        <v>0</v>
      </c>
    </row>
    <row r="23" spans="2:17" ht="12.75">
      <c r="B23" s="19" t="s">
        <v>128</v>
      </c>
      <c r="C23" s="36" t="s">
        <v>93</v>
      </c>
      <c r="D23" s="37" t="s">
        <v>45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8">
        <f t="shared" si="1"/>
        <v>0</v>
      </c>
    </row>
    <row r="24" spans="2:17" ht="12.75">
      <c r="B24" s="23" t="s">
        <v>16</v>
      </c>
      <c r="C24" s="24" t="s">
        <v>255</v>
      </c>
      <c r="D24" s="39" t="s">
        <v>44</v>
      </c>
      <c r="E24" s="40">
        <f aca="true" t="shared" si="3" ref="E24:P24">E30+E41</f>
        <v>0</v>
      </c>
      <c r="F24" s="40">
        <f t="shared" si="3"/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0</v>
      </c>
      <c r="P24" s="40">
        <f t="shared" si="3"/>
        <v>0</v>
      </c>
      <c r="Q24" s="41">
        <f t="shared" si="1"/>
        <v>0</v>
      </c>
    </row>
    <row r="25" spans="2:17" ht="12.75">
      <c r="B25" s="132" t="s">
        <v>17</v>
      </c>
      <c r="C25" s="126" t="s">
        <v>78</v>
      </c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</row>
    <row r="26" spans="2:17" ht="12.75">
      <c r="B26" s="129" t="s">
        <v>170</v>
      </c>
      <c r="C26" s="42" t="s">
        <v>109</v>
      </c>
      <c r="D26" s="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2:17" ht="12.75">
      <c r="B27" s="31" t="s">
        <v>171</v>
      </c>
      <c r="C27" s="221" t="s">
        <v>155</v>
      </c>
      <c r="D27" s="222" t="s">
        <v>41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>
        <f>SUM(E27:P27)</f>
        <v>0</v>
      </c>
    </row>
    <row r="28" spans="2:17" ht="12.75">
      <c r="B28" s="31" t="s">
        <v>172</v>
      </c>
      <c r="C28" s="140" t="s">
        <v>159</v>
      </c>
      <c r="D28" s="141" t="s">
        <v>41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51">
        <f>SUM(E28:P28)</f>
        <v>0</v>
      </c>
    </row>
    <row r="29" spans="2:17" ht="12.75">
      <c r="B29" s="31" t="s">
        <v>173</v>
      </c>
      <c r="C29" s="140" t="s">
        <v>42</v>
      </c>
      <c r="D29" s="141" t="s">
        <v>41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51">
        <f>SUM(E29:P29)</f>
        <v>0</v>
      </c>
    </row>
    <row r="30" spans="2:17" ht="12.75">
      <c r="B30" s="31" t="s">
        <v>174</v>
      </c>
      <c r="C30" s="32" t="s">
        <v>43</v>
      </c>
      <c r="D30" s="33" t="s">
        <v>44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175</v>
      </c>
      <c r="C31" s="35" t="s">
        <v>96</v>
      </c>
      <c r="D31" s="33" t="s">
        <v>44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34">
        <f t="shared" si="5"/>
        <v>0</v>
      </c>
    </row>
    <row r="32" spans="2:17" ht="12.75">
      <c r="B32" s="31" t="s">
        <v>176</v>
      </c>
      <c r="C32" s="35" t="s">
        <v>97</v>
      </c>
      <c r="D32" s="33" t="s">
        <v>44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34">
        <f t="shared" si="5"/>
        <v>0</v>
      </c>
    </row>
    <row r="33" spans="2:17" ht="12.75">
      <c r="B33" s="31" t="s">
        <v>177</v>
      </c>
      <c r="C33" s="59" t="s">
        <v>90</v>
      </c>
      <c r="D33" s="33" t="s">
        <v>45</v>
      </c>
      <c r="E33" s="79">
        <f aca="true" t="shared" si="6" ref="E33:P33">+E34+E35</f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79">
        <f t="shared" si="6"/>
        <v>0</v>
      </c>
      <c r="J33" s="79">
        <f t="shared" si="6"/>
        <v>0</v>
      </c>
      <c r="K33" s="79">
        <f t="shared" si="6"/>
        <v>0</v>
      </c>
      <c r="L33" s="79">
        <f t="shared" si="6"/>
        <v>0</v>
      </c>
      <c r="M33" s="79">
        <f t="shared" si="6"/>
        <v>0</v>
      </c>
      <c r="N33" s="79">
        <f t="shared" si="6"/>
        <v>0</v>
      </c>
      <c r="O33" s="79">
        <f t="shared" si="6"/>
        <v>0</v>
      </c>
      <c r="P33" s="79">
        <f t="shared" si="6"/>
        <v>0</v>
      </c>
      <c r="Q33" s="34">
        <f t="shared" si="5"/>
        <v>0</v>
      </c>
    </row>
    <row r="34" spans="2:17" ht="12.75">
      <c r="B34" s="31" t="s">
        <v>178</v>
      </c>
      <c r="C34" s="59" t="s">
        <v>92</v>
      </c>
      <c r="D34" s="33" t="s">
        <v>45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34">
        <f t="shared" si="5"/>
        <v>0</v>
      </c>
    </row>
    <row r="35" spans="2:17" ht="12.75">
      <c r="B35" s="31" t="s">
        <v>179</v>
      </c>
      <c r="C35" s="32" t="s">
        <v>93</v>
      </c>
      <c r="D35" s="33" t="s">
        <v>45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34">
        <f t="shared" si="5"/>
        <v>0</v>
      </c>
    </row>
    <row r="36" spans="2:17" ht="12.75">
      <c r="B36" s="31" t="s">
        <v>18</v>
      </c>
      <c r="C36" s="32" t="s">
        <v>256</v>
      </c>
      <c r="D36" s="5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4"/>
    </row>
    <row r="37" spans="2:17" ht="12.75">
      <c r="B37" s="129" t="s">
        <v>129</v>
      </c>
      <c r="C37" s="42" t="s">
        <v>109</v>
      </c>
      <c r="D37" s="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</row>
    <row r="38" spans="2:17" ht="12.75">
      <c r="B38" s="31" t="s">
        <v>130</v>
      </c>
      <c r="C38" s="221" t="s">
        <v>155</v>
      </c>
      <c r="D38" s="222" t="s">
        <v>41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>
        <f>SUM(E38:P38)</f>
        <v>0</v>
      </c>
    </row>
    <row r="39" spans="2:17" ht="12.75">
      <c r="B39" s="31" t="s">
        <v>157</v>
      </c>
      <c r="C39" s="140" t="s">
        <v>159</v>
      </c>
      <c r="D39" s="141" t="s">
        <v>41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51">
        <f>SUM(E39:P39)</f>
        <v>0</v>
      </c>
    </row>
    <row r="40" spans="2:17" ht="12.75">
      <c r="B40" s="31" t="s">
        <v>180</v>
      </c>
      <c r="C40" s="140" t="s">
        <v>42</v>
      </c>
      <c r="D40" s="141" t="s">
        <v>41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51">
        <f>SUM(E40:P40)</f>
        <v>0</v>
      </c>
    </row>
    <row r="41" spans="2:17" ht="12.75">
      <c r="B41" s="31" t="s">
        <v>181</v>
      </c>
      <c r="C41" s="32" t="s">
        <v>43</v>
      </c>
      <c r="D41" s="33" t="s">
        <v>44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7">SUM(E41:P41)</f>
        <v>0</v>
      </c>
    </row>
    <row r="42" spans="2:17" ht="12.75">
      <c r="B42" s="31" t="s">
        <v>182</v>
      </c>
      <c r="C42" s="35" t="s">
        <v>96</v>
      </c>
      <c r="D42" s="33" t="s">
        <v>44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34">
        <f t="shared" si="8"/>
        <v>0</v>
      </c>
    </row>
    <row r="43" spans="2:17" ht="12.75">
      <c r="B43" s="31" t="s">
        <v>183</v>
      </c>
      <c r="C43" s="35" t="s">
        <v>97</v>
      </c>
      <c r="D43" s="33" t="s">
        <v>44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34">
        <f t="shared" si="8"/>
        <v>0</v>
      </c>
    </row>
    <row r="44" spans="2:17" ht="12.75">
      <c r="B44" s="31" t="s">
        <v>184</v>
      </c>
      <c r="C44" s="59" t="s">
        <v>90</v>
      </c>
      <c r="D44" s="33" t="s">
        <v>45</v>
      </c>
      <c r="E44" s="80">
        <f aca="true" t="shared" si="9" ref="E44:P44">E45+E46</f>
        <v>0</v>
      </c>
      <c r="F44" s="80">
        <f t="shared" si="9"/>
        <v>0</v>
      </c>
      <c r="G44" s="80">
        <f t="shared" si="9"/>
        <v>0</v>
      </c>
      <c r="H44" s="80">
        <f t="shared" si="9"/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34">
        <f t="shared" si="8"/>
        <v>0</v>
      </c>
    </row>
    <row r="45" spans="2:17" ht="12.75">
      <c r="B45" s="19" t="s">
        <v>185</v>
      </c>
      <c r="C45" s="59" t="s">
        <v>92</v>
      </c>
      <c r="D45" s="33" t="s">
        <v>45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4">
        <f t="shared" si="8"/>
        <v>0</v>
      </c>
    </row>
    <row r="46" spans="2:17" ht="12.75">
      <c r="B46" s="55" t="s">
        <v>186</v>
      </c>
      <c r="C46" s="69" t="s">
        <v>93</v>
      </c>
      <c r="D46" s="56" t="s">
        <v>45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58">
        <f t="shared" si="8"/>
        <v>0</v>
      </c>
    </row>
    <row r="47" spans="2:17" ht="12.75">
      <c r="B47" s="81" t="s">
        <v>19</v>
      </c>
      <c r="C47" s="82" t="s">
        <v>79</v>
      </c>
      <c r="D47" s="83" t="s">
        <v>44</v>
      </c>
      <c r="E47" s="84">
        <f aca="true" t="shared" si="10" ref="E47:P47">E24+E18</f>
        <v>0</v>
      </c>
      <c r="F47" s="84">
        <f t="shared" si="10"/>
        <v>0</v>
      </c>
      <c r="G47" s="84">
        <f t="shared" si="10"/>
        <v>0</v>
      </c>
      <c r="H47" s="84">
        <f t="shared" si="10"/>
        <v>0</v>
      </c>
      <c r="I47" s="84">
        <f t="shared" si="10"/>
        <v>0</v>
      </c>
      <c r="J47" s="84">
        <f t="shared" si="10"/>
        <v>0</v>
      </c>
      <c r="K47" s="84">
        <f t="shared" si="10"/>
        <v>0</v>
      </c>
      <c r="L47" s="84">
        <f t="shared" si="10"/>
        <v>0</v>
      </c>
      <c r="M47" s="84">
        <f t="shared" si="10"/>
        <v>0</v>
      </c>
      <c r="N47" s="84">
        <f t="shared" si="10"/>
        <v>0</v>
      </c>
      <c r="O47" s="84">
        <f t="shared" si="10"/>
        <v>0</v>
      </c>
      <c r="P47" s="84">
        <f t="shared" si="10"/>
        <v>0</v>
      </c>
      <c r="Q47" s="85">
        <f t="shared" si="8"/>
        <v>0</v>
      </c>
    </row>
    <row r="48" spans="2:17" ht="12.75">
      <c r="B48" s="23" t="s">
        <v>47</v>
      </c>
      <c r="C48" s="24" t="s">
        <v>103</v>
      </c>
      <c r="D48" s="2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2:17" ht="12.75">
      <c r="B49" s="100" t="s">
        <v>209</v>
      </c>
      <c r="C49" s="126" t="s">
        <v>109</v>
      </c>
      <c r="D49" s="102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7"/>
    </row>
    <row r="50" spans="2:17" ht="12.75">
      <c r="B50" s="28" t="s">
        <v>187</v>
      </c>
      <c r="C50" s="221" t="s">
        <v>155</v>
      </c>
      <c r="D50" s="222" t="s">
        <v>41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4">
        <f>SUM(E50:P50)</f>
        <v>0</v>
      </c>
    </row>
    <row r="51" spans="2:17" ht="12.75">
      <c r="B51" s="31" t="s">
        <v>188</v>
      </c>
      <c r="C51" s="140" t="s">
        <v>159</v>
      </c>
      <c r="D51" s="141" t="s">
        <v>41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51">
        <f>SUM(E51:P51)</f>
        <v>0</v>
      </c>
    </row>
    <row r="52" spans="2:17" ht="12.75">
      <c r="B52" s="31" t="s">
        <v>189</v>
      </c>
      <c r="C52" s="140" t="s">
        <v>42</v>
      </c>
      <c r="D52" s="141" t="s">
        <v>41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51">
        <f>SUM(E52:P52)</f>
        <v>0</v>
      </c>
    </row>
    <row r="53" spans="2:17" ht="12.75">
      <c r="B53" s="31" t="s">
        <v>210</v>
      </c>
      <c r="C53" s="32" t="s">
        <v>43</v>
      </c>
      <c r="D53" s="33" t="s">
        <v>44</v>
      </c>
      <c r="E53" s="44">
        <f aca="true" t="shared" si="11" ref="E53:P53">E54+E55</f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34">
        <f aca="true" t="shared" si="12" ref="Q53:Q58">SUM(E53:P53)</f>
        <v>0</v>
      </c>
    </row>
    <row r="54" spans="2:17" ht="12.75">
      <c r="B54" s="31" t="s">
        <v>190</v>
      </c>
      <c r="C54" s="35" t="s">
        <v>96</v>
      </c>
      <c r="D54" s="33" t="s">
        <v>44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34">
        <f t="shared" si="12"/>
        <v>0</v>
      </c>
    </row>
    <row r="55" spans="2:17" ht="12.75">
      <c r="B55" s="31" t="s">
        <v>191</v>
      </c>
      <c r="C55" s="35" t="s">
        <v>97</v>
      </c>
      <c r="D55" s="33" t="s">
        <v>44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34">
        <f t="shared" si="12"/>
        <v>0</v>
      </c>
    </row>
    <row r="56" spans="2:17" ht="12.75">
      <c r="B56" s="31" t="s">
        <v>211</v>
      </c>
      <c r="C56" s="59" t="s">
        <v>90</v>
      </c>
      <c r="D56" s="33" t="s">
        <v>45</v>
      </c>
      <c r="E56" s="80">
        <f aca="true" t="shared" si="13" ref="E56:P56">E57+E58</f>
        <v>0</v>
      </c>
      <c r="F56" s="80">
        <f t="shared" si="13"/>
        <v>0</v>
      </c>
      <c r="G56" s="80">
        <f t="shared" si="13"/>
        <v>0</v>
      </c>
      <c r="H56" s="80">
        <f t="shared" si="13"/>
        <v>0</v>
      </c>
      <c r="I56" s="80">
        <f t="shared" si="13"/>
        <v>0</v>
      </c>
      <c r="J56" s="80">
        <f t="shared" si="13"/>
        <v>0</v>
      </c>
      <c r="K56" s="80">
        <f t="shared" si="13"/>
        <v>0</v>
      </c>
      <c r="L56" s="80">
        <f t="shared" si="13"/>
        <v>0</v>
      </c>
      <c r="M56" s="80">
        <f t="shared" si="13"/>
        <v>0</v>
      </c>
      <c r="N56" s="80">
        <f t="shared" si="13"/>
        <v>0</v>
      </c>
      <c r="O56" s="80">
        <f t="shared" si="13"/>
        <v>0</v>
      </c>
      <c r="P56" s="80">
        <f t="shared" si="13"/>
        <v>0</v>
      </c>
      <c r="Q56" s="34">
        <f t="shared" si="12"/>
        <v>0</v>
      </c>
    </row>
    <row r="57" spans="2:17" ht="12.75">
      <c r="B57" s="19" t="s">
        <v>192</v>
      </c>
      <c r="C57" s="59" t="s">
        <v>92</v>
      </c>
      <c r="D57" s="33" t="s">
        <v>45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34">
        <f t="shared" si="12"/>
        <v>0</v>
      </c>
    </row>
    <row r="58" spans="2:17" ht="12.75">
      <c r="B58" s="55" t="s">
        <v>193</v>
      </c>
      <c r="C58" s="69" t="s">
        <v>93</v>
      </c>
      <c r="D58" s="56" t="s">
        <v>45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58">
        <f t="shared" si="12"/>
        <v>0</v>
      </c>
    </row>
    <row r="59" spans="2:17" ht="12.75">
      <c r="B59" s="81"/>
      <c r="C59" s="69" t="s">
        <v>161</v>
      </c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2:17" ht="12.75">
      <c r="B60" s="23" t="s">
        <v>48</v>
      </c>
      <c r="C60" s="24" t="s">
        <v>82</v>
      </c>
      <c r="D60" s="39" t="s">
        <v>44</v>
      </c>
      <c r="E60" s="40">
        <f>E61+E78</f>
        <v>0</v>
      </c>
      <c r="F60" s="40">
        <f aca="true" t="shared" si="14" ref="F60:P60">F61+F78</f>
        <v>0</v>
      </c>
      <c r="G60" s="40">
        <f t="shared" si="14"/>
        <v>0</v>
      </c>
      <c r="H60" s="40">
        <f t="shared" si="14"/>
        <v>0</v>
      </c>
      <c r="I60" s="40">
        <f t="shared" si="14"/>
        <v>0</v>
      </c>
      <c r="J60" s="40">
        <f t="shared" si="14"/>
        <v>0</v>
      </c>
      <c r="K60" s="40">
        <f t="shared" si="14"/>
        <v>0</v>
      </c>
      <c r="L60" s="40">
        <f t="shared" si="14"/>
        <v>0</v>
      </c>
      <c r="M60" s="40">
        <f t="shared" si="14"/>
        <v>0</v>
      </c>
      <c r="N60" s="40">
        <f t="shared" si="14"/>
        <v>0</v>
      </c>
      <c r="O60" s="40">
        <f t="shared" si="14"/>
        <v>0</v>
      </c>
      <c r="P60" s="40">
        <f t="shared" si="14"/>
        <v>0</v>
      </c>
      <c r="Q60" s="41">
        <f>SUM(E60:P60)</f>
        <v>0</v>
      </c>
    </row>
    <row r="61" spans="2:17" ht="12.75">
      <c r="B61" s="28" t="s">
        <v>49</v>
      </c>
      <c r="C61" s="42" t="s">
        <v>162</v>
      </c>
      <c r="D61" s="29" t="s">
        <v>44</v>
      </c>
      <c r="E61" s="43">
        <f aca="true" t="shared" si="15" ref="E61:P61">E65+E71</f>
        <v>0</v>
      </c>
      <c r="F61" s="43">
        <f t="shared" si="15"/>
        <v>0</v>
      </c>
      <c r="G61" s="43">
        <f t="shared" si="15"/>
        <v>0</v>
      </c>
      <c r="H61" s="43">
        <f t="shared" si="15"/>
        <v>0</v>
      </c>
      <c r="I61" s="43">
        <f t="shared" si="15"/>
        <v>0</v>
      </c>
      <c r="J61" s="43">
        <f t="shared" si="15"/>
        <v>0</v>
      </c>
      <c r="K61" s="43">
        <f t="shared" si="15"/>
        <v>0</v>
      </c>
      <c r="L61" s="43">
        <f t="shared" si="15"/>
        <v>0</v>
      </c>
      <c r="M61" s="43">
        <f t="shared" si="15"/>
        <v>0</v>
      </c>
      <c r="N61" s="43">
        <f t="shared" si="15"/>
        <v>0</v>
      </c>
      <c r="O61" s="43">
        <f t="shared" si="15"/>
        <v>0</v>
      </c>
      <c r="P61" s="43">
        <f t="shared" si="15"/>
        <v>0</v>
      </c>
      <c r="Q61" s="30">
        <f>SUM(E61:P61)</f>
        <v>0</v>
      </c>
    </row>
    <row r="62" spans="2:17" ht="12.75">
      <c r="B62" s="31"/>
      <c r="C62" s="35" t="s">
        <v>83</v>
      </c>
      <c r="D62" s="5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4"/>
    </row>
    <row r="63" spans="2:17" ht="12.75">
      <c r="B63" s="31" t="s">
        <v>194</v>
      </c>
      <c r="C63" s="32" t="s">
        <v>109</v>
      </c>
      <c r="D63" s="33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218"/>
    </row>
    <row r="64" spans="2:17" ht="12.75">
      <c r="B64" s="31" t="s">
        <v>195</v>
      </c>
      <c r="C64" s="140" t="s">
        <v>159</v>
      </c>
      <c r="D64" s="33" t="s">
        <v>41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51">
        <f>SUM(E64:P64)</f>
        <v>0</v>
      </c>
    </row>
    <row r="65" spans="2:17" ht="12.75">
      <c r="B65" s="31" t="s">
        <v>196</v>
      </c>
      <c r="C65" s="32" t="s">
        <v>43</v>
      </c>
      <c r="D65" s="33" t="s">
        <v>44</v>
      </c>
      <c r="E65" s="44">
        <f>E66+E67</f>
        <v>0</v>
      </c>
      <c r="F65" s="44">
        <f aca="true" t="shared" si="16" ref="F65:P65">F66+F67</f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44">
        <f t="shared" si="16"/>
        <v>0</v>
      </c>
      <c r="N65" s="44">
        <f t="shared" si="16"/>
        <v>0</v>
      </c>
      <c r="O65" s="44">
        <f t="shared" si="16"/>
        <v>0</v>
      </c>
      <c r="P65" s="44">
        <f t="shared" si="16"/>
        <v>0</v>
      </c>
      <c r="Q65" s="34">
        <f>SUM(E65:P65)</f>
        <v>0</v>
      </c>
    </row>
    <row r="66" spans="2:17" ht="12.75">
      <c r="B66" s="31" t="s">
        <v>197</v>
      </c>
      <c r="C66" s="59" t="s">
        <v>164</v>
      </c>
      <c r="D66" s="33" t="s">
        <v>44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34">
        <f>SUM(E66:P66)</f>
        <v>0</v>
      </c>
    </row>
    <row r="67" spans="2:17" ht="12.75">
      <c r="B67" s="60" t="s">
        <v>198</v>
      </c>
      <c r="C67" s="59" t="s">
        <v>163</v>
      </c>
      <c r="D67" s="33" t="s">
        <v>44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34">
        <f>SUM(E67:P67)</f>
        <v>0</v>
      </c>
    </row>
    <row r="68" spans="2:17" ht="12.75">
      <c r="B68" s="60"/>
      <c r="C68" s="35" t="s">
        <v>84</v>
      </c>
      <c r="D68" s="5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34"/>
    </row>
    <row r="69" spans="2:17" ht="12.75">
      <c r="B69" s="60" t="s">
        <v>199</v>
      </c>
      <c r="C69" s="32" t="s">
        <v>109</v>
      </c>
      <c r="D69" s="33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218"/>
    </row>
    <row r="70" spans="2:17" ht="12.75">
      <c r="B70" s="60" t="s">
        <v>200</v>
      </c>
      <c r="C70" s="140" t="s">
        <v>159</v>
      </c>
      <c r="D70" s="33" t="s">
        <v>41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51">
        <f>SUM(E70:P70)</f>
        <v>0</v>
      </c>
    </row>
    <row r="71" spans="2:17" ht="12.75">
      <c r="B71" s="60" t="s">
        <v>201</v>
      </c>
      <c r="C71" s="32" t="s">
        <v>43</v>
      </c>
      <c r="D71" s="33" t="s">
        <v>44</v>
      </c>
      <c r="E71" s="44">
        <f>E72+E75</f>
        <v>0</v>
      </c>
      <c r="F71" s="44">
        <f aca="true" t="shared" si="17" ref="F71:P71">F72+F75</f>
        <v>0</v>
      </c>
      <c r="G71" s="44">
        <f t="shared" si="17"/>
        <v>0</v>
      </c>
      <c r="H71" s="44">
        <f t="shared" si="17"/>
        <v>0</v>
      </c>
      <c r="I71" s="44">
        <f t="shared" si="17"/>
        <v>0</v>
      </c>
      <c r="J71" s="44">
        <f t="shared" si="17"/>
        <v>0</v>
      </c>
      <c r="K71" s="44">
        <f t="shared" si="17"/>
        <v>0</v>
      </c>
      <c r="L71" s="44">
        <f t="shared" si="17"/>
        <v>0</v>
      </c>
      <c r="M71" s="44">
        <f t="shared" si="17"/>
        <v>0</v>
      </c>
      <c r="N71" s="44">
        <f t="shared" si="17"/>
        <v>0</v>
      </c>
      <c r="O71" s="44">
        <f t="shared" si="17"/>
        <v>0</v>
      </c>
      <c r="P71" s="44">
        <f t="shared" si="17"/>
        <v>0</v>
      </c>
      <c r="Q71" s="34">
        <f aca="true" t="shared" si="18" ref="Q71:Q78">SUM(E71:P71)</f>
        <v>0</v>
      </c>
    </row>
    <row r="72" spans="2:17" ht="12.75">
      <c r="B72" s="60" t="s">
        <v>202</v>
      </c>
      <c r="C72" s="59" t="s">
        <v>165</v>
      </c>
      <c r="D72" s="33" t="s">
        <v>44</v>
      </c>
      <c r="E72" s="44">
        <f aca="true" t="shared" si="19" ref="E72:P72">E73+E74</f>
        <v>0</v>
      </c>
      <c r="F72" s="44">
        <f t="shared" si="19"/>
        <v>0</v>
      </c>
      <c r="G72" s="44">
        <f t="shared" si="19"/>
        <v>0</v>
      </c>
      <c r="H72" s="44">
        <f t="shared" si="19"/>
        <v>0</v>
      </c>
      <c r="I72" s="44">
        <f t="shared" si="19"/>
        <v>0</v>
      </c>
      <c r="J72" s="44">
        <f t="shared" si="19"/>
        <v>0</v>
      </c>
      <c r="K72" s="44">
        <f t="shared" si="19"/>
        <v>0</v>
      </c>
      <c r="L72" s="44">
        <f t="shared" si="19"/>
        <v>0</v>
      </c>
      <c r="M72" s="44">
        <f t="shared" si="19"/>
        <v>0</v>
      </c>
      <c r="N72" s="44">
        <f t="shared" si="19"/>
        <v>0</v>
      </c>
      <c r="O72" s="44">
        <f t="shared" si="19"/>
        <v>0</v>
      </c>
      <c r="P72" s="44">
        <f t="shared" si="19"/>
        <v>0</v>
      </c>
      <c r="Q72" s="34">
        <f t="shared" si="18"/>
        <v>0</v>
      </c>
    </row>
    <row r="73" spans="2:17" ht="12.75">
      <c r="B73" s="60" t="s">
        <v>203</v>
      </c>
      <c r="C73" s="59" t="s">
        <v>166</v>
      </c>
      <c r="D73" s="33" t="s">
        <v>44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34">
        <f t="shared" si="18"/>
        <v>0</v>
      </c>
    </row>
    <row r="74" spans="2:17" ht="12.75">
      <c r="B74" s="60" t="s">
        <v>204</v>
      </c>
      <c r="C74" s="59" t="s">
        <v>167</v>
      </c>
      <c r="D74" s="33" t="s">
        <v>44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34">
        <f t="shared" si="18"/>
        <v>0</v>
      </c>
    </row>
    <row r="75" spans="2:17" ht="12.75">
      <c r="B75" s="60" t="s">
        <v>205</v>
      </c>
      <c r="C75" s="59" t="s">
        <v>168</v>
      </c>
      <c r="D75" s="33" t="s">
        <v>44</v>
      </c>
      <c r="E75" s="44">
        <f aca="true" t="shared" si="20" ref="E75:P75">E76+E77</f>
        <v>0</v>
      </c>
      <c r="F75" s="44">
        <f t="shared" si="20"/>
        <v>0</v>
      </c>
      <c r="G75" s="44">
        <f t="shared" si="20"/>
        <v>0</v>
      </c>
      <c r="H75" s="44">
        <f t="shared" si="20"/>
        <v>0</v>
      </c>
      <c r="I75" s="44">
        <f t="shared" si="20"/>
        <v>0</v>
      </c>
      <c r="J75" s="44">
        <f t="shared" si="20"/>
        <v>0</v>
      </c>
      <c r="K75" s="44">
        <f t="shared" si="20"/>
        <v>0</v>
      </c>
      <c r="L75" s="44">
        <f t="shared" si="20"/>
        <v>0</v>
      </c>
      <c r="M75" s="44">
        <f t="shared" si="20"/>
        <v>0</v>
      </c>
      <c r="N75" s="44">
        <f t="shared" si="20"/>
        <v>0</v>
      </c>
      <c r="O75" s="44">
        <f t="shared" si="20"/>
        <v>0</v>
      </c>
      <c r="P75" s="44">
        <f t="shared" si="20"/>
        <v>0</v>
      </c>
      <c r="Q75" s="34">
        <f t="shared" si="18"/>
        <v>0</v>
      </c>
    </row>
    <row r="76" spans="2:17" ht="12.75">
      <c r="B76" s="60" t="s">
        <v>206</v>
      </c>
      <c r="C76" s="59" t="s">
        <v>166</v>
      </c>
      <c r="D76" s="33" t="s">
        <v>44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34">
        <f t="shared" si="18"/>
        <v>0</v>
      </c>
    </row>
    <row r="77" spans="2:17" ht="12.75">
      <c r="B77" s="60" t="s">
        <v>212</v>
      </c>
      <c r="C77" s="59" t="s">
        <v>167</v>
      </c>
      <c r="D77" s="33" t="s">
        <v>44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34">
        <f t="shared" si="18"/>
        <v>0</v>
      </c>
    </row>
    <row r="78" spans="2:17" ht="12.75">
      <c r="B78" s="60" t="s">
        <v>50</v>
      </c>
      <c r="C78" s="32" t="s">
        <v>85</v>
      </c>
      <c r="D78" s="33" t="s">
        <v>44</v>
      </c>
      <c r="E78" s="44">
        <f>E82+E86+E92+E98</f>
        <v>0</v>
      </c>
      <c r="F78" s="44">
        <f aca="true" t="shared" si="21" ref="F78:P78">F82+F86+F92+F98</f>
        <v>0</v>
      </c>
      <c r="G78" s="44">
        <f t="shared" si="21"/>
        <v>0</v>
      </c>
      <c r="H78" s="44">
        <f t="shared" si="21"/>
        <v>0</v>
      </c>
      <c r="I78" s="44">
        <f t="shared" si="21"/>
        <v>0</v>
      </c>
      <c r="J78" s="44">
        <f t="shared" si="21"/>
        <v>0</v>
      </c>
      <c r="K78" s="44">
        <f t="shared" si="21"/>
        <v>0</v>
      </c>
      <c r="L78" s="44">
        <f t="shared" si="21"/>
        <v>0</v>
      </c>
      <c r="M78" s="44">
        <f t="shared" si="21"/>
        <v>0</v>
      </c>
      <c r="N78" s="44">
        <f t="shared" si="21"/>
        <v>0</v>
      </c>
      <c r="O78" s="44">
        <f>O82+O86+O92+O98</f>
        <v>0</v>
      </c>
      <c r="P78" s="44">
        <f t="shared" si="21"/>
        <v>0</v>
      </c>
      <c r="Q78" s="34">
        <f t="shared" si="18"/>
        <v>0</v>
      </c>
    </row>
    <row r="79" spans="2:17" ht="12.75">
      <c r="B79" s="60"/>
      <c r="C79" s="35" t="s">
        <v>83</v>
      </c>
      <c r="D79" s="3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34"/>
    </row>
    <row r="80" spans="2:17" ht="12.75">
      <c r="B80" s="60" t="s">
        <v>80</v>
      </c>
      <c r="C80" s="32" t="s">
        <v>109</v>
      </c>
      <c r="D80" s="33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218"/>
    </row>
    <row r="81" spans="2:17" ht="12.75">
      <c r="B81" s="60" t="s">
        <v>81</v>
      </c>
      <c r="C81" s="140" t="s">
        <v>159</v>
      </c>
      <c r="D81" s="33" t="s">
        <v>41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51">
        <f>SUM(E81:P81)</f>
        <v>0</v>
      </c>
    </row>
    <row r="82" spans="2:17" ht="12.75">
      <c r="B82" s="60" t="s">
        <v>158</v>
      </c>
      <c r="C82" s="32" t="s">
        <v>43</v>
      </c>
      <c r="D82" s="33" t="s">
        <v>44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34">
        <f>SUM(E82:P82)</f>
        <v>0</v>
      </c>
    </row>
    <row r="83" spans="2:17" ht="12.75">
      <c r="B83" s="60"/>
      <c r="C83" s="35" t="s">
        <v>84</v>
      </c>
      <c r="D83" s="5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34"/>
    </row>
    <row r="84" spans="2:17" ht="12.75">
      <c r="B84" s="60" t="s">
        <v>207</v>
      </c>
      <c r="C84" s="32" t="s">
        <v>109</v>
      </c>
      <c r="D84" s="33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218"/>
    </row>
    <row r="85" spans="2:17" ht="12.75">
      <c r="B85" s="60" t="s">
        <v>208</v>
      </c>
      <c r="C85" s="140" t="s">
        <v>159</v>
      </c>
      <c r="D85" s="33" t="s">
        <v>41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51">
        <f>SUM(E85:P85)</f>
        <v>0</v>
      </c>
    </row>
    <row r="86" spans="2:17" ht="12.75">
      <c r="B86" s="60" t="s">
        <v>213</v>
      </c>
      <c r="C86" s="32" t="s">
        <v>43</v>
      </c>
      <c r="D86" s="33" t="s">
        <v>44</v>
      </c>
      <c r="E86" s="44">
        <f aca="true" t="shared" si="22" ref="E86:P86">E87+E88</f>
        <v>0</v>
      </c>
      <c r="F86" s="44">
        <f t="shared" si="22"/>
        <v>0</v>
      </c>
      <c r="G86" s="44">
        <f t="shared" si="22"/>
        <v>0</v>
      </c>
      <c r="H86" s="44">
        <f t="shared" si="22"/>
        <v>0</v>
      </c>
      <c r="I86" s="44">
        <f t="shared" si="22"/>
        <v>0</v>
      </c>
      <c r="J86" s="44">
        <f t="shared" si="22"/>
        <v>0</v>
      </c>
      <c r="K86" s="44">
        <f t="shared" si="22"/>
        <v>0</v>
      </c>
      <c r="L86" s="44">
        <f t="shared" si="22"/>
        <v>0</v>
      </c>
      <c r="M86" s="44">
        <f t="shared" si="22"/>
        <v>0</v>
      </c>
      <c r="N86" s="44">
        <f t="shared" si="22"/>
        <v>0</v>
      </c>
      <c r="O86" s="44">
        <f t="shared" si="22"/>
        <v>0</v>
      </c>
      <c r="P86" s="44">
        <f t="shared" si="22"/>
        <v>0</v>
      </c>
      <c r="Q86" s="34">
        <f>SUM(E86:P86)</f>
        <v>0</v>
      </c>
    </row>
    <row r="87" spans="2:17" ht="12.75">
      <c r="B87" s="60" t="s">
        <v>214</v>
      </c>
      <c r="C87" s="59" t="s">
        <v>165</v>
      </c>
      <c r="D87" s="33" t="s">
        <v>44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34">
        <f>SUM(E87:P87)</f>
        <v>0</v>
      </c>
    </row>
    <row r="88" spans="2:17" ht="12.75">
      <c r="B88" s="60" t="s">
        <v>215</v>
      </c>
      <c r="C88" s="59" t="s">
        <v>168</v>
      </c>
      <c r="D88" s="33" t="s">
        <v>44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34">
        <f>SUM(E88:P88)</f>
        <v>0</v>
      </c>
    </row>
    <row r="89" spans="2:17" ht="12.75">
      <c r="B89" s="60"/>
      <c r="C89" s="35" t="s">
        <v>169</v>
      </c>
      <c r="D89" s="3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34"/>
    </row>
    <row r="90" spans="2:17" ht="12.75">
      <c r="B90" s="60" t="s">
        <v>216</v>
      </c>
      <c r="C90" s="32" t="s">
        <v>109</v>
      </c>
      <c r="D90" s="33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218"/>
    </row>
    <row r="91" spans="2:17" ht="12.75">
      <c r="B91" s="60" t="s">
        <v>217</v>
      </c>
      <c r="C91" s="140" t="s">
        <v>159</v>
      </c>
      <c r="D91" s="33" t="s">
        <v>41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51">
        <f>SUM(E91:P91)</f>
        <v>0</v>
      </c>
    </row>
    <row r="92" spans="2:17" ht="12.75">
      <c r="B92" s="60" t="s">
        <v>218</v>
      </c>
      <c r="C92" s="54" t="s">
        <v>43</v>
      </c>
      <c r="D92" s="33" t="s">
        <v>44</v>
      </c>
      <c r="E92" s="44">
        <f aca="true" t="shared" si="23" ref="E92:P92">E93+E94</f>
        <v>0</v>
      </c>
      <c r="F92" s="44">
        <f t="shared" si="23"/>
        <v>0</v>
      </c>
      <c r="G92" s="44">
        <f t="shared" si="23"/>
        <v>0</v>
      </c>
      <c r="H92" s="44">
        <f t="shared" si="23"/>
        <v>0</v>
      </c>
      <c r="I92" s="44">
        <f t="shared" si="23"/>
        <v>0</v>
      </c>
      <c r="J92" s="44">
        <f t="shared" si="23"/>
        <v>0</v>
      </c>
      <c r="K92" s="44">
        <f t="shared" si="23"/>
        <v>0</v>
      </c>
      <c r="L92" s="44">
        <f t="shared" si="23"/>
        <v>0</v>
      </c>
      <c r="M92" s="44">
        <f t="shared" si="23"/>
        <v>0</v>
      </c>
      <c r="N92" s="44">
        <f t="shared" si="23"/>
        <v>0</v>
      </c>
      <c r="O92" s="44">
        <f t="shared" si="23"/>
        <v>0</v>
      </c>
      <c r="P92" s="44">
        <f t="shared" si="23"/>
        <v>0</v>
      </c>
      <c r="Q92" s="34">
        <f>SUM(E92:P92)</f>
        <v>0</v>
      </c>
    </row>
    <row r="93" spans="2:17" ht="12.75">
      <c r="B93" s="60" t="s">
        <v>219</v>
      </c>
      <c r="C93" s="225" t="s">
        <v>165</v>
      </c>
      <c r="D93" s="33" t="s">
        <v>44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34">
        <f>SUM(E93:P93)</f>
        <v>0</v>
      </c>
    </row>
    <row r="94" spans="2:17" ht="12.75">
      <c r="B94" s="60" t="s">
        <v>220</v>
      </c>
      <c r="C94" s="225" t="s">
        <v>168</v>
      </c>
      <c r="D94" s="33" t="s">
        <v>44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34">
        <f>SUM(E94:P94)</f>
        <v>0</v>
      </c>
    </row>
    <row r="95" spans="2:17" ht="12.75">
      <c r="B95" s="129"/>
      <c r="C95" s="226" t="s">
        <v>86</v>
      </c>
      <c r="D95" s="29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0"/>
    </row>
    <row r="96" spans="2:17" ht="12.75">
      <c r="B96" s="60" t="s">
        <v>221</v>
      </c>
      <c r="C96" s="32" t="s">
        <v>109</v>
      </c>
      <c r="D96" s="33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218"/>
    </row>
    <row r="97" spans="2:17" ht="12.75">
      <c r="B97" s="60" t="s">
        <v>222</v>
      </c>
      <c r="C97" s="140" t="s">
        <v>159</v>
      </c>
      <c r="D97" s="33" t="s">
        <v>41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51">
        <f>SUM(E97:P97)</f>
        <v>0</v>
      </c>
    </row>
    <row r="98" spans="2:17" ht="12.75">
      <c r="B98" s="60" t="s">
        <v>223</v>
      </c>
      <c r="C98" s="54" t="s">
        <v>43</v>
      </c>
      <c r="D98" s="33" t="s">
        <v>44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34">
        <f>SUM(E98:P98)</f>
        <v>0</v>
      </c>
    </row>
    <row r="99" spans="2:17" ht="12.75">
      <c r="B99" s="53" t="s">
        <v>51</v>
      </c>
      <c r="C99" s="62" t="s">
        <v>227</v>
      </c>
      <c r="D99" s="39" t="s">
        <v>44</v>
      </c>
      <c r="E99" s="40">
        <f aca="true" t="shared" si="24" ref="E99:P99">E60+E53</f>
        <v>0</v>
      </c>
      <c r="F99" s="40">
        <f t="shared" si="24"/>
        <v>0</v>
      </c>
      <c r="G99" s="40">
        <f t="shared" si="24"/>
        <v>0</v>
      </c>
      <c r="H99" s="40">
        <f t="shared" si="24"/>
        <v>0</v>
      </c>
      <c r="I99" s="40">
        <f t="shared" si="24"/>
        <v>0</v>
      </c>
      <c r="J99" s="40">
        <f t="shared" si="24"/>
        <v>0</v>
      </c>
      <c r="K99" s="40">
        <f t="shared" si="24"/>
        <v>0</v>
      </c>
      <c r="L99" s="40">
        <f t="shared" si="24"/>
        <v>0</v>
      </c>
      <c r="M99" s="40">
        <f t="shared" si="24"/>
        <v>0</v>
      </c>
      <c r="N99" s="40">
        <f t="shared" si="24"/>
        <v>0</v>
      </c>
      <c r="O99" s="40">
        <f t="shared" si="24"/>
        <v>0</v>
      </c>
      <c r="P99" s="40">
        <f t="shared" si="24"/>
        <v>0</v>
      </c>
      <c r="Q99" s="41">
        <f>SUM(E99:P99)</f>
        <v>0</v>
      </c>
    </row>
    <row r="100" spans="2:17" ht="12.75">
      <c r="B100" s="53" t="s">
        <v>52</v>
      </c>
      <c r="C100" s="24" t="s">
        <v>87</v>
      </c>
      <c r="D100" s="39" t="s">
        <v>44</v>
      </c>
      <c r="E100" s="96">
        <f>E103+E106</f>
        <v>0</v>
      </c>
      <c r="F100" s="96">
        <f aca="true" t="shared" si="25" ref="F100:P100">F103+F106</f>
        <v>0</v>
      </c>
      <c r="G100" s="96">
        <f t="shared" si="25"/>
        <v>0</v>
      </c>
      <c r="H100" s="96">
        <f t="shared" si="25"/>
        <v>0</v>
      </c>
      <c r="I100" s="96">
        <f t="shared" si="25"/>
        <v>0</v>
      </c>
      <c r="J100" s="96">
        <f t="shared" si="25"/>
        <v>0</v>
      </c>
      <c r="K100" s="96">
        <f t="shared" si="25"/>
        <v>0</v>
      </c>
      <c r="L100" s="96">
        <f t="shared" si="25"/>
        <v>0</v>
      </c>
      <c r="M100" s="96">
        <f t="shared" si="25"/>
        <v>0</v>
      </c>
      <c r="N100" s="96">
        <f t="shared" si="25"/>
        <v>0</v>
      </c>
      <c r="O100" s="96">
        <f t="shared" si="25"/>
        <v>0</v>
      </c>
      <c r="P100" s="96">
        <f t="shared" si="25"/>
        <v>0</v>
      </c>
      <c r="Q100" s="41">
        <f>SUM(E100:P100)</f>
        <v>0</v>
      </c>
    </row>
    <row r="101" spans="2:17" ht="12.75">
      <c r="B101" s="100" t="s">
        <v>224</v>
      </c>
      <c r="C101" s="101" t="s">
        <v>108</v>
      </c>
      <c r="D101" s="102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</row>
    <row r="102" spans="2:17" ht="12.75">
      <c r="B102" s="60" t="s">
        <v>104</v>
      </c>
      <c r="C102" s="103" t="s">
        <v>131</v>
      </c>
      <c r="D102" s="3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34"/>
    </row>
    <row r="103" spans="2:17" ht="12.75">
      <c r="B103" s="60" t="s">
        <v>105</v>
      </c>
      <c r="C103" s="103" t="s">
        <v>43</v>
      </c>
      <c r="D103" s="33" t="s">
        <v>44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34">
        <f>SUM(E103:P103)</f>
        <v>0</v>
      </c>
    </row>
    <row r="104" spans="2:17" ht="12.75">
      <c r="B104" s="60" t="s">
        <v>225</v>
      </c>
      <c r="C104" s="104" t="s">
        <v>110</v>
      </c>
      <c r="D104" s="33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97"/>
    </row>
    <row r="105" spans="2:17" ht="12.75">
      <c r="B105" s="60" t="s">
        <v>106</v>
      </c>
      <c r="C105" s="103" t="s">
        <v>111</v>
      </c>
      <c r="D105" s="33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34"/>
    </row>
    <row r="106" spans="2:17" ht="12.75">
      <c r="B106" s="105" t="s">
        <v>107</v>
      </c>
      <c r="C106" s="227" t="s">
        <v>43</v>
      </c>
      <c r="D106" s="56" t="s">
        <v>44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58">
        <f>SUM(E106:P106)</f>
        <v>0</v>
      </c>
    </row>
    <row r="107" spans="2:17" ht="12.75">
      <c r="B107" s="53" t="s">
        <v>53</v>
      </c>
      <c r="C107" s="62" t="s">
        <v>226</v>
      </c>
      <c r="D107" s="39" t="s">
        <v>44</v>
      </c>
      <c r="E107" s="40">
        <f>E99+E100</f>
        <v>0</v>
      </c>
      <c r="F107" s="40">
        <f aca="true" t="shared" si="26" ref="F107:P107">F99+F100</f>
        <v>0</v>
      </c>
      <c r="G107" s="40">
        <f t="shared" si="26"/>
        <v>0</v>
      </c>
      <c r="H107" s="40">
        <f t="shared" si="26"/>
        <v>0</v>
      </c>
      <c r="I107" s="40">
        <f t="shared" si="26"/>
        <v>0</v>
      </c>
      <c r="J107" s="40">
        <f t="shared" si="26"/>
        <v>0</v>
      </c>
      <c r="K107" s="40">
        <f t="shared" si="26"/>
        <v>0</v>
      </c>
      <c r="L107" s="40">
        <f t="shared" si="26"/>
        <v>0</v>
      </c>
      <c r="M107" s="40">
        <f t="shared" si="26"/>
        <v>0</v>
      </c>
      <c r="N107" s="40">
        <f t="shared" si="26"/>
        <v>0</v>
      </c>
      <c r="O107" s="40">
        <f t="shared" si="26"/>
        <v>0</v>
      </c>
      <c r="P107" s="40">
        <f t="shared" si="26"/>
        <v>0</v>
      </c>
      <c r="Q107" s="41">
        <f>SUM(E107:P107)</f>
        <v>0</v>
      </c>
    </row>
    <row r="108" spans="2:17" ht="13.5" thickBot="1">
      <c r="B108" s="63" t="s">
        <v>56</v>
      </c>
      <c r="C108" s="64" t="s">
        <v>88</v>
      </c>
      <c r="D108" s="65" t="s">
        <v>44</v>
      </c>
      <c r="E108" s="66">
        <f aca="true" t="shared" si="27" ref="E108:P108">E99+E100+E47</f>
        <v>0</v>
      </c>
      <c r="F108" s="66">
        <f t="shared" si="27"/>
        <v>0</v>
      </c>
      <c r="G108" s="66">
        <f t="shared" si="27"/>
        <v>0</v>
      </c>
      <c r="H108" s="66">
        <f t="shared" si="27"/>
        <v>0</v>
      </c>
      <c r="I108" s="66">
        <f t="shared" si="27"/>
        <v>0</v>
      </c>
      <c r="J108" s="66">
        <f t="shared" si="27"/>
        <v>0</v>
      </c>
      <c r="K108" s="66">
        <f t="shared" si="27"/>
        <v>0</v>
      </c>
      <c r="L108" s="66">
        <f t="shared" si="27"/>
        <v>0</v>
      </c>
      <c r="M108" s="66">
        <f t="shared" si="27"/>
        <v>0</v>
      </c>
      <c r="N108" s="66">
        <f t="shared" si="27"/>
        <v>0</v>
      </c>
      <c r="O108" s="66">
        <f t="shared" si="27"/>
        <v>0</v>
      </c>
      <c r="P108" s="66">
        <f t="shared" si="27"/>
        <v>0</v>
      </c>
      <c r="Q108" s="67">
        <f>SUM(E108:P108)</f>
        <v>0</v>
      </c>
    </row>
    <row r="109" ht="13.5" thickTop="1"/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  <ignoredErrors>
    <ignoredError sqref="B13:B14 B32 B47:B49 B61:B62" numberStoredAsText="1"/>
    <ignoredError sqref="B15:B22 B23:B31 B33 B50:B60 B63:B74 B99:B108" numberStoredAsText="1" twoDigitTextYear="1"/>
    <ignoredError sqref="B34:B45 B80:B84 B85:B94 B96:B9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82" t="str">
        <f>CONCATENATE("Табела ЕТ-5-8.2.2. ИСПОРУКА ЕЛЕКТРИЧНЕ ЕНЕРГИЈЕ - РЕЗЕРВНО СНАБДЕВАЊЕ - РЕАЛИЗАЦИЈА У"," ",'Poc.strana'!C25,". ГОДИНИ")</f>
        <v>Табела ЕТ-5-8.2.2. ИСПОРУКА ЕЛЕКТРИЧНЕ ЕНЕРГИЈЕ - РЕЗЕРВНО СНАБДЕВАЊЕ - РЕАЛИЗАЦИЈА У 2022. ГОДИНИ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93" t="s">
        <v>95</v>
      </c>
      <c r="C9" s="92"/>
      <c r="D9" s="90"/>
      <c r="E9" s="90"/>
      <c r="F9" s="300"/>
      <c r="G9" s="30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13.5" customHeight="1" thickTop="1">
      <c r="B10" s="294" t="s">
        <v>0</v>
      </c>
      <c r="C10" s="295" t="s">
        <v>25</v>
      </c>
      <c r="D10" s="299" t="s">
        <v>26</v>
      </c>
      <c r="E10" s="297" t="s">
        <v>27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8"/>
    </row>
    <row r="11" spans="2:17" ht="13.5" customHeight="1">
      <c r="B11" s="285"/>
      <c r="C11" s="296"/>
      <c r="D11" s="291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160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53" t="s">
        <v>120</v>
      </c>
      <c r="C13" s="24" t="s">
        <v>77</v>
      </c>
      <c r="D13" s="3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2.75">
      <c r="B14" s="100" t="s">
        <v>14</v>
      </c>
      <c r="C14" s="126" t="s">
        <v>109</v>
      </c>
      <c r="D14" s="102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/>
    </row>
    <row r="15" spans="2:17" ht="12.75">
      <c r="B15" s="28" t="s">
        <v>121</v>
      </c>
      <c r="C15" s="221" t="s">
        <v>155</v>
      </c>
      <c r="D15" s="222" t="s">
        <v>41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>
        <f>SUM(E15:P15)</f>
        <v>0</v>
      </c>
    </row>
    <row r="16" spans="2:17" ht="12.75">
      <c r="B16" s="31" t="s">
        <v>122</v>
      </c>
      <c r="C16" s="140" t="s">
        <v>159</v>
      </c>
      <c r="D16" s="141" t="s">
        <v>41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51">
        <f>SUM(E16:P16)</f>
        <v>0</v>
      </c>
    </row>
    <row r="17" spans="2:17" ht="12.75">
      <c r="B17" s="31" t="s">
        <v>156</v>
      </c>
      <c r="C17" s="140" t="s">
        <v>42</v>
      </c>
      <c r="D17" s="141" t="s">
        <v>41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51">
        <f>SUM(E17:P17)</f>
        <v>0</v>
      </c>
    </row>
    <row r="18" spans="2:17" ht="12.75">
      <c r="B18" s="31" t="s">
        <v>123</v>
      </c>
      <c r="C18" s="32" t="s">
        <v>43</v>
      </c>
      <c r="D18" s="33" t="s">
        <v>44</v>
      </c>
      <c r="E18" s="44">
        <f aca="true" t="shared" si="0" ref="E18:P18">E19+E20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  <c r="N18" s="44">
        <f t="shared" si="0"/>
        <v>0</v>
      </c>
      <c r="O18" s="44">
        <f t="shared" si="0"/>
        <v>0</v>
      </c>
      <c r="P18" s="44">
        <f t="shared" si="0"/>
        <v>0</v>
      </c>
      <c r="Q18" s="34">
        <f aca="true" t="shared" si="1" ref="Q18:Q24">SUM(E18:P18)</f>
        <v>0</v>
      </c>
    </row>
    <row r="19" spans="2:17" ht="12.75">
      <c r="B19" s="31" t="s">
        <v>124</v>
      </c>
      <c r="C19" s="35" t="s">
        <v>96</v>
      </c>
      <c r="D19" s="33" t="s">
        <v>44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34">
        <f t="shared" si="1"/>
        <v>0</v>
      </c>
    </row>
    <row r="20" spans="2:17" ht="12.75">
      <c r="B20" s="31" t="s">
        <v>125</v>
      </c>
      <c r="C20" s="35" t="s">
        <v>97</v>
      </c>
      <c r="D20" s="33" t="s">
        <v>44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34">
        <f t="shared" si="1"/>
        <v>0</v>
      </c>
    </row>
    <row r="21" spans="2:17" ht="12.75">
      <c r="B21" s="19" t="s">
        <v>126</v>
      </c>
      <c r="C21" s="61" t="s">
        <v>90</v>
      </c>
      <c r="D21" s="37" t="s">
        <v>45</v>
      </c>
      <c r="E21" s="79">
        <f aca="true" t="shared" si="2" ref="E21:P21">+E22+E23</f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34">
        <f t="shared" si="1"/>
        <v>0</v>
      </c>
    </row>
    <row r="22" spans="2:17" ht="12.75">
      <c r="B22" s="19" t="s">
        <v>127</v>
      </c>
      <c r="C22" s="61" t="s">
        <v>91</v>
      </c>
      <c r="D22" s="37" t="s">
        <v>45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4">
        <f t="shared" si="1"/>
        <v>0</v>
      </c>
    </row>
    <row r="23" spans="2:17" ht="12.75">
      <c r="B23" s="19" t="s">
        <v>128</v>
      </c>
      <c r="C23" s="36" t="s">
        <v>93</v>
      </c>
      <c r="D23" s="37" t="s">
        <v>45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8">
        <f t="shared" si="1"/>
        <v>0</v>
      </c>
    </row>
    <row r="24" spans="2:17" ht="12.75">
      <c r="B24" s="23" t="s">
        <v>16</v>
      </c>
      <c r="C24" s="24" t="s">
        <v>255</v>
      </c>
      <c r="D24" s="39" t="s">
        <v>44</v>
      </c>
      <c r="E24" s="40">
        <f aca="true" t="shared" si="3" ref="E24:P24">E30+E41</f>
        <v>0</v>
      </c>
      <c r="F24" s="40">
        <f t="shared" si="3"/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0</v>
      </c>
      <c r="P24" s="40">
        <f t="shared" si="3"/>
        <v>0</v>
      </c>
      <c r="Q24" s="41">
        <f t="shared" si="1"/>
        <v>0</v>
      </c>
    </row>
    <row r="25" spans="2:17" ht="12.75">
      <c r="B25" s="132" t="s">
        <v>17</v>
      </c>
      <c r="C25" s="126" t="s">
        <v>78</v>
      </c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</row>
    <row r="26" spans="2:17" ht="12.75">
      <c r="B26" s="129" t="s">
        <v>170</v>
      </c>
      <c r="C26" s="42" t="s">
        <v>109</v>
      </c>
      <c r="D26" s="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2:17" ht="12.75">
      <c r="B27" s="31" t="s">
        <v>171</v>
      </c>
      <c r="C27" s="221" t="s">
        <v>155</v>
      </c>
      <c r="D27" s="222" t="s">
        <v>41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>
        <f>SUM(E27:P27)</f>
        <v>0</v>
      </c>
    </row>
    <row r="28" spans="2:17" ht="12.75">
      <c r="B28" s="31" t="s">
        <v>172</v>
      </c>
      <c r="C28" s="140" t="s">
        <v>159</v>
      </c>
      <c r="D28" s="141" t="s">
        <v>41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51">
        <f>SUM(E28:P28)</f>
        <v>0</v>
      </c>
    </row>
    <row r="29" spans="2:17" ht="12.75">
      <c r="B29" s="31" t="s">
        <v>173</v>
      </c>
      <c r="C29" s="140" t="s">
        <v>42</v>
      </c>
      <c r="D29" s="141" t="s">
        <v>41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51">
        <f>SUM(E29:P29)</f>
        <v>0</v>
      </c>
    </row>
    <row r="30" spans="2:17" ht="12.75">
      <c r="B30" s="31" t="s">
        <v>174</v>
      </c>
      <c r="C30" s="32" t="s">
        <v>43</v>
      </c>
      <c r="D30" s="33" t="s">
        <v>44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175</v>
      </c>
      <c r="C31" s="35" t="s">
        <v>96</v>
      </c>
      <c r="D31" s="33" t="s">
        <v>44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34">
        <f t="shared" si="5"/>
        <v>0</v>
      </c>
    </row>
    <row r="32" spans="2:17" ht="12.75">
      <c r="B32" s="31" t="s">
        <v>176</v>
      </c>
      <c r="C32" s="35" t="s">
        <v>97</v>
      </c>
      <c r="D32" s="33" t="s">
        <v>44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34">
        <f t="shared" si="5"/>
        <v>0</v>
      </c>
    </row>
    <row r="33" spans="2:17" ht="12.75">
      <c r="B33" s="31" t="s">
        <v>177</v>
      </c>
      <c r="C33" s="59" t="s">
        <v>90</v>
      </c>
      <c r="D33" s="33" t="s">
        <v>45</v>
      </c>
      <c r="E33" s="79">
        <f aca="true" t="shared" si="6" ref="E33:P33">+E34+E35</f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79">
        <f t="shared" si="6"/>
        <v>0</v>
      </c>
      <c r="J33" s="79">
        <f t="shared" si="6"/>
        <v>0</v>
      </c>
      <c r="K33" s="79">
        <f t="shared" si="6"/>
        <v>0</v>
      </c>
      <c r="L33" s="79">
        <f t="shared" si="6"/>
        <v>0</v>
      </c>
      <c r="M33" s="79">
        <f t="shared" si="6"/>
        <v>0</v>
      </c>
      <c r="N33" s="79">
        <f t="shared" si="6"/>
        <v>0</v>
      </c>
      <c r="O33" s="79">
        <f t="shared" si="6"/>
        <v>0</v>
      </c>
      <c r="P33" s="79">
        <f t="shared" si="6"/>
        <v>0</v>
      </c>
      <c r="Q33" s="34">
        <f t="shared" si="5"/>
        <v>0</v>
      </c>
    </row>
    <row r="34" spans="2:17" ht="12.75">
      <c r="B34" s="31" t="s">
        <v>178</v>
      </c>
      <c r="C34" s="59" t="s">
        <v>92</v>
      </c>
      <c r="D34" s="33" t="s">
        <v>45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34">
        <f t="shared" si="5"/>
        <v>0</v>
      </c>
    </row>
    <row r="35" spans="2:17" ht="12.75">
      <c r="B35" s="31" t="s">
        <v>179</v>
      </c>
      <c r="C35" s="32" t="s">
        <v>93</v>
      </c>
      <c r="D35" s="33" t="s">
        <v>45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34">
        <f t="shared" si="5"/>
        <v>0</v>
      </c>
    </row>
    <row r="36" spans="2:17" ht="12.75">
      <c r="B36" s="31" t="s">
        <v>18</v>
      </c>
      <c r="C36" s="32" t="s">
        <v>256</v>
      </c>
      <c r="D36" s="5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4"/>
    </row>
    <row r="37" spans="2:17" ht="12.75">
      <c r="B37" s="129" t="s">
        <v>129</v>
      </c>
      <c r="C37" s="42" t="s">
        <v>109</v>
      </c>
      <c r="D37" s="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</row>
    <row r="38" spans="2:17" ht="12.75">
      <c r="B38" s="31" t="s">
        <v>130</v>
      </c>
      <c r="C38" s="221" t="s">
        <v>155</v>
      </c>
      <c r="D38" s="222" t="s">
        <v>41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>
        <f>SUM(E38:P38)</f>
        <v>0</v>
      </c>
    </row>
    <row r="39" spans="2:17" ht="12.75">
      <c r="B39" s="31" t="s">
        <v>157</v>
      </c>
      <c r="C39" s="140" t="s">
        <v>159</v>
      </c>
      <c r="D39" s="141" t="s">
        <v>41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51">
        <f>SUM(E39:P39)</f>
        <v>0</v>
      </c>
    </row>
    <row r="40" spans="2:17" ht="12.75">
      <c r="B40" s="31" t="s">
        <v>180</v>
      </c>
      <c r="C40" s="140" t="s">
        <v>42</v>
      </c>
      <c r="D40" s="141" t="s">
        <v>41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51">
        <f>SUM(E40:P40)</f>
        <v>0</v>
      </c>
    </row>
    <row r="41" spans="2:17" ht="12.75">
      <c r="B41" s="31" t="s">
        <v>181</v>
      </c>
      <c r="C41" s="32" t="s">
        <v>43</v>
      </c>
      <c r="D41" s="33" t="s">
        <v>44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7">SUM(E41:P41)</f>
        <v>0</v>
      </c>
    </row>
    <row r="42" spans="2:17" ht="12.75">
      <c r="B42" s="31" t="s">
        <v>182</v>
      </c>
      <c r="C42" s="35" t="s">
        <v>96</v>
      </c>
      <c r="D42" s="33" t="s">
        <v>44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34">
        <f t="shared" si="8"/>
        <v>0</v>
      </c>
    </row>
    <row r="43" spans="2:17" ht="12.75">
      <c r="B43" s="31" t="s">
        <v>183</v>
      </c>
      <c r="C43" s="35" t="s">
        <v>97</v>
      </c>
      <c r="D43" s="33" t="s">
        <v>44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34">
        <f t="shared" si="8"/>
        <v>0</v>
      </c>
    </row>
    <row r="44" spans="2:17" ht="12.75">
      <c r="B44" s="31" t="s">
        <v>184</v>
      </c>
      <c r="C44" s="59" t="s">
        <v>90</v>
      </c>
      <c r="D44" s="33" t="s">
        <v>45</v>
      </c>
      <c r="E44" s="80">
        <f aca="true" t="shared" si="9" ref="E44:P44">E45+E46</f>
        <v>0</v>
      </c>
      <c r="F44" s="80">
        <f t="shared" si="9"/>
        <v>0</v>
      </c>
      <c r="G44" s="80">
        <f t="shared" si="9"/>
        <v>0</v>
      </c>
      <c r="H44" s="80">
        <f t="shared" si="9"/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34">
        <f t="shared" si="8"/>
        <v>0</v>
      </c>
    </row>
    <row r="45" spans="2:17" ht="12.75">
      <c r="B45" s="19" t="s">
        <v>185</v>
      </c>
      <c r="C45" s="59" t="s">
        <v>92</v>
      </c>
      <c r="D45" s="33" t="s">
        <v>45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4">
        <f t="shared" si="8"/>
        <v>0</v>
      </c>
    </row>
    <row r="46" spans="2:17" ht="12.75">
      <c r="B46" s="55" t="s">
        <v>186</v>
      </c>
      <c r="C46" s="69" t="s">
        <v>93</v>
      </c>
      <c r="D46" s="56" t="s">
        <v>45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58">
        <f t="shared" si="8"/>
        <v>0</v>
      </c>
    </row>
    <row r="47" spans="2:17" ht="12.75">
      <c r="B47" s="81" t="s">
        <v>19</v>
      </c>
      <c r="C47" s="82" t="s">
        <v>79</v>
      </c>
      <c r="D47" s="83" t="s">
        <v>44</v>
      </c>
      <c r="E47" s="84">
        <f aca="true" t="shared" si="10" ref="E47:P47">E24+E18</f>
        <v>0</v>
      </c>
      <c r="F47" s="84">
        <f t="shared" si="10"/>
        <v>0</v>
      </c>
      <c r="G47" s="84">
        <f t="shared" si="10"/>
        <v>0</v>
      </c>
      <c r="H47" s="84">
        <f t="shared" si="10"/>
        <v>0</v>
      </c>
      <c r="I47" s="84">
        <f t="shared" si="10"/>
        <v>0</v>
      </c>
      <c r="J47" s="84">
        <f t="shared" si="10"/>
        <v>0</v>
      </c>
      <c r="K47" s="84">
        <f t="shared" si="10"/>
        <v>0</v>
      </c>
      <c r="L47" s="84">
        <f t="shared" si="10"/>
        <v>0</v>
      </c>
      <c r="M47" s="84">
        <f t="shared" si="10"/>
        <v>0</v>
      </c>
      <c r="N47" s="84">
        <f t="shared" si="10"/>
        <v>0</v>
      </c>
      <c r="O47" s="84">
        <f t="shared" si="10"/>
        <v>0</v>
      </c>
      <c r="P47" s="84">
        <f t="shared" si="10"/>
        <v>0</v>
      </c>
      <c r="Q47" s="85">
        <f t="shared" si="8"/>
        <v>0</v>
      </c>
    </row>
    <row r="48" spans="2:17" ht="12.75">
      <c r="B48" s="23" t="s">
        <v>47</v>
      </c>
      <c r="C48" s="24" t="s">
        <v>103</v>
      </c>
      <c r="D48" s="2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2:17" ht="12.75">
      <c r="B49" s="100" t="s">
        <v>209</v>
      </c>
      <c r="C49" s="126" t="s">
        <v>109</v>
      </c>
      <c r="D49" s="102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7"/>
    </row>
    <row r="50" spans="2:17" ht="12.75">
      <c r="B50" s="28" t="s">
        <v>187</v>
      </c>
      <c r="C50" s="221" t="s">
        <v>155</v>
      </c>
      <c r="D50" s="222" t="s">
        <v>41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4">
        <f>SUM(E50:P50)</f>
        <v>0</v>
      </c>
    </row>
    <row r="51" spans="2:17" ht="12.75">
      <c r="B51" s="31" t="s">
        <v>188</v>
      </c>
      <c r="C51" s="140" t="s">
        <v>159</v>
      </c>
      <c r="D51" s="141" t="s">
        <v>41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51">
        <f>SUM(E51:P51)</f>
        <v>0</v>
      </c>
    </row>
    <row r="52" spans="2:17" ht="12.75">
      <c r="B52" s="31" t="s">
        <v>189</v>
      </c>
      <c r="C52" s="140" t="s">
        <v>42</v>
      </c>
      <c r="D52" s="141" t="s">
        <v>41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51">
        <f>SUM(E52:P52)</f>
        <v>0</v>
      </c>
    </row>
    <row r="53" spans="2:17" ht="12.75">
      <c r="B53" s="31" t="s">
        <v>210</v>
      </c>
      <c r="C53" s="32" t="s">
        <v>43</v>
      </c>
      <c r="D53" s="33" t="s">
        <v>44</v>
      </c>
      <c r="E53" s="44">
        <f aca="true" t="shared" si="11" ref="E53:P53">E54+E55</f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34">
        <f aca="true" t="shared" si="12" ref="Q53:Q58">SUM(E53:P53)</f>
        <v>0</v>
      </c>
    </row>
    <row r="54" spans="2:17" ht="12.75">
      <c r="B54" s="31" t="s">
        <v>190</v>
      </c>
      <c r="C54" s="35" t="s">
        <v>96</v>
      </c>
      <c r="D54" s="33" t="s">
        <v>44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34">
        <f t="shared" si="12"/>
        <v>0</v>
      </c>
    </row>
    <row r="55" spans="2:17" ht="12.75">
      <c r="B55" s="31" t="s">
        <v>191</v>
      </c>
      <c r="C55" s="35" t="s">
        <v>97</v>
      </c>
      <c r="D55" s="33" t="s">
        <v>44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34">
        <f t="shared" si="12"/>
        <v>0</v>
      </c>
    </row>
    <row r="56" spans="2:17" ht="12.75">
      <c r="B56" s="31" t="s">
        <v>211</v>
      </c>
      <c r="C56" s="59" t="s">
        <v>90</v>
      </c>
      <c r="D56" s="33" t="s">
        <v>45</v>
      </c>
      <c r="E56" s="80">
        <f aca="true" t="shared" si="13" ref="E56:P56">E57+E58</f>
        <v>0</v>
      </c>
      <c r="F56" s="80">
        <f t="shared" si="13"/>
        <v>0</v>
      </c>
      <c r="G56" s="80">
        <f t="shared" si="13"/>
        <v>0</v>
      </c>
      <c r="H56" s="80">
        <f t="shared" si="13"/>
        <v>0</v>
      </c>
      <c r="I56" s="80">
        <f t="shared" si="13"/>
        <v>0</v>
      </c>
      <c r="J56" s="80">
        <f t="shared" si="13"/>
        <v>0</v>
      </c>
      <c r="K56" s="80">
        <f t="shared" si="13"/>
        <v>0</v>
      </c>
      <c r="L56" s="80">
        <f t="shared" si="13"/>
        <v>0</v>
      </c>
      <c r="M56" s="80">
        <f t="shared" si="13"/>
        <v>0</v>
      </c>
      <c r="N56" s="80">
        <f t="shared" si="13"/>
        <v>0</v>
      </c>
      <c r="O56" s="80">
        <f t="shared" si="13"/>
        <v>0</v>
      </c>
      <c r="P56" s="80">
        <f t="shared" si="13"/>
        <v>0</v>
      </c>
      <c r="Q56" s="34">
        <f t="shared" si="12"/>
        <v>0</v>
      </c>
    </row>
    <row r="57" spans="2:17" ht="12.75">
      <c r="B57" s="19" t="s">
        <v>192</v>
      </c>
      <c r="C57" s="59" t="s">
        <v>92</v>
      </c>
      <c r="D57" s="33" t="s">
        <v>45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34">
        <f t="shared" si="12"/>
        <v>0</v>
      </c>
    </row>
    <row r="58" spans="2:17" ht="12.75">
      <c r="B58" s="55" t="s">
        <v>193</v>
      </c>
      <c r="C58" s="69" t="s">
        <v>93</v>
      </c>
      <c r="D58" s="56" t="s">
        <v>45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58">
        <f t="shared" si="12"/>
        <v>0</v>
      </c>
    </row>
    <row r="59" spans="2:17" ht="12.75">
      <c r="B59" s="81"/>
      <c r="C59" s="69" t="s">
        <v>161</v>
      </c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2:17" ht="12.75">
      <c r="B60" s="23" t="s">
        <v>48</v>
      </c>
      <c r="C60" s="24" t="s">
        <v>82</v>
      </c>
      <c r="D60" s="39" t="s">
        <v>44</v>
      </c>
      <c r="E60" s="40">
        <f>E61+E78</f>
        <v>0</v>
      </c>
      <c r="F60" s="40">
        <f aca="true" t="shared" si="14" ref="F60:P60">F61+F78</f>
        <v>0</v>
      </c>
      <c r="G60" s="40">
        <f t="shared" si="14"/>
        <v>0</v>
      </c>
      <c r="H60" s="40">
        <f t="shared" si="14"/>
        <v>0</v>
      </c>
      <c r="I60" s="40">
        <f t="shared" si="14"/>
        <v>0</v>
      </c>
      <c r="J60" s="40">
        <f t="shared" si="14"/>
        <v>0</v>
      </c>
      <c r="K60" s="40">
        <f t="shared" si="14"/>
        <v>0</v>
      </c>
      <c r="L60" s="40">
        <f t="shared" si="14"/>
        <v>0</v>
      </c>
      <c r="M60" s="40">
        <f t="shared" si="14"/>
        <v>0</v>
      </c>
      <c r="N60" s="40">
        <f t="shared" si="14"/>
        <v>0</v>
      </c>
      <c r="O60" s="40">
        <f t="shared" si="14"/>
        <v>0</v>
      </c>
      <c r="P60" s="40">
        <f t="shared" si="14"/>
        <v>0</v>
      </c>
      <c r="Q60" s="41">
        <f>SUM(E60:P60)</f>
        <v>0</v>
      </c>
    </row>
    <row r="61" spans="2:17" ht="12.75">
      <c r="B61" s="28" t="s">
        <v>49</v>
      </c>
      <c r="C61" s="42" t="s">
        <v>162</v>
      </c>
      <c r="D61" s="29" t="s">
        <v>44</v>
      </c>
      <c r="E61" s="43">
        <f aca="true" t="shared" si="15" ref="E61:P61">E65+E71</f>
        <v>0</v>
      </c>
      <c r="F61" s="43">
        <f t="shared" si="15"/>
        <v>0</v>
      </c>
      <c r="G61" s="43">
        <f t="shared" si="15"/>
        <v>0</v>
      </c>
      <c r="H61" s="43">
        <f t="shared" si="15"/>
        <v>0</v>
      </c>
      <c r="I61" s="43">
        <f t="shared" si="15"/>
        <v>0</v>
      </c>
      <c r="J61" s="43">
        <f t="shared" si="15"/>
        <v>0</v>
      </c>
      <c r="K61" s="43">
        <f t="shared" si="15"/>
        <v>0</v>
      </c>
      <c r="L61" s="43">
        <f t="shared" si="15"/>
        <v>0</v>
      </c>
      <c r="M61" s="43">
        <f t="shared" si="15"/>
        <v>0</v>
      </c>
      <c r="N61" s="43">
        <f t="shared" si="15"/>
        <v>0</v>
      </c>
      <c r="O61" s="43">
        <f t="shared" si="15"/>
        <v>0</v>
      </c>
      <c r="P61" s="43">
        <f t="shared" si="15"/>
        <v>0</v>
      </c>
      <c r="Q61" s="30">
        <f>SUM(E61:P61)</f>
        <v>0</v>
      </c>
    </row>
    <row r="62" spans="2:17" ht="12.75">
      <c r="B62" s="31"/>
      <c r="C62" s="35" t="s">
        <v>83</v>
      </c>
      <c r="D62" s="5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4"/>
    </row>
    <row r="63" spans="2:17" ht="12.75">
      <c r="B63" s="31" t="s">
        <v>194</v>
      </c>
      <c r="C63" s="32" t="s">
        <v>109</v>
      </c>
      <c r="D63" s="33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218"/>
    </row>
    <row r="64" spans="2:17" ht="12.75">
      <c r="B64" s="31" t="s">
        <v>195</v>
      </c>
      <c r="C64" s="140" t="s">
        <v>159</v>
      </c>
      <c r="D64" s="33" t="s">
        <v>41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51">
        <f>SUM(E64:P64)</f>
        <v>0</v>
      </c>
    </row>
    <row r="65" spans="2:17" ht="12.75">
      <c r="B65" s="31" t="s">
        <v>196</v>
      </c>
      <c r="C65" s="32" t="s">
        <v>43</v>
      </c>
      <c r="D65" s="33" t="s">
        <v>44</v>
      </c>
      <c r="E65" s="44">
        <f>E66+E67</f>
        <v>0</v>
      </c>
      <c r="F65" s="44">
        <f aca="true" t="shared" si="16" ref="F65:P65">F66+F67</f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44">
        <f t="shared" si="16"/>
        <v>0</v>
      </c>
      <c r="N65" s="44">
        <f t="shared" si="16"/>
        <v>0</v>
      </c>
      <c r="O65" s="44">
        <f t="shared" si="16"/>
        <v>0</v>
      </c>
      <c r="P65" s="44">
        <f t="shared" si="16"/>
        <v>0</v>
      </c>
      <c r="Q65" s="34">
        <f>SUM(E65:P65)</f>
        <v>0</v>
      </c>
    </row>
    <row r="66" spans="2:17" ht="12.75">
      <c r="B66" s="31" t="s">
        <v>197</v>
      </c>
      <c r="C66" s="59" t="s">
        <v>164</v>
      </c>
      <c r="D66" s="33" t="s">
        <v>44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34">
        <f>SUM(E66:P66)</f>
        <v>0</v>
      </c>
    </row>
    <row r="67" spans="2:17" ht="12.75">
      <c r="B67" s="60" t="s">
        <v>198</v>
      </c>
      <c r="C67" s="59" t="s">
        <v>163</v>
      </c>
      <c r="D67" s="33" t="s">
        <v>44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34">
        <f>SUM(E67:P67)</f>
        <v>0</v>
      </c>
    </row>
    <row r="68" spans="2:17" ht="12.75">
      <c r="B68" s="60"/>
      <c r="C68" s="35" t="s">
        <v>84</v>
      </c>
      <c r="D68" s="5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34"/>
    </row>
    <row r="69" spans="2:17" ht="12.75">
      <c r="B69" s="60" t="s">
        <v>199</v>
      </c>
      <c r="C69" s="32" t="s">
        <v>109</v>
      </c>
      <c r="D69" s="33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218"/>
    </row>
    <row r="70" spans="2:17" ht="12.75">
      <c r="B70" s="60" t="s">
        <v>200</v>
      </c>
      <c r="C70" s="140" t="s">
        <v>159</v>
      </c>
      <c r="D70" s="33" t="s">
        <v>41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51">
        <f>SUM(E70:P70)</f>
        <v>0</v>
      </c>
    </row>
    <row r="71" spans="2:17" ht="12.75">
      <c r="B71" s="60" t="s">
        <v>201</v>
      </c>
      <c r="C71" s="32" t="s">
        <v>43</v>
      </c>
      <c r="D71" s="33" t="s">
        <v>44</v>
      </c>
      <c r="E71" s="44">
        <f>E72+E75</f>
        <v>0</v>
      </c>
      <c r="F71" s="44">
        <f aca="true" t="shared" si="17" ref="F71:P71">F72+F75</f>
        <v>0</v>
      </c>
      <c r="G71" s="44">
        <f t="shared" si="17"/>
        <v>0</v>
      </c>
      <c r="H71" s="44">
        <f t="shared" si="17"/>
        <v>0</v>
      </c>
      <c r="I71" s="44">
        <f t="shared" si="17"/>
        <v>0</v>
      </c>
      <c r="J71" s="44">
        <f t="shared" si="17"/>
        <v>0</v>
      </c>
      <c r="K71" s="44">
        <f t="shared" si="17"/>
        <v>0</v>
      </c>
      <c r="L71" s="44">
        <f t="shared" si="17"/>
        <v>0</v>
      </c>
      <c r="M71" s="44">
        <f t="shared" si="17"/>
        <v>0</v>
      </c>
      <c r="N71" s="44">
        <f t="shared" si="17"/>
        <v>0</v>
      </c>
      <c r="O71" s="44">
        <f t="shared" si="17"/>
        <v>0</v>
      </c>
      <c r="P71" s="44">
        <f t="shared" si="17"/>
        <v>0</v>
      </c>
      <c r="Q71" s="34">
        <f aca="true" t="shared" si="18" ref="Q71:Q78">SUM(E71:P71)</f>
        <v>0</v>
      </c>
    </row>
    <row r="72" spans="2:17" ht="12.75">
      <c r="B72" s="60" t="s">
        <v>202</v>
      </c>
      <c r="C72" s="59" t="s">
        <v>165</v>
      </c>
      <c r="D72" s="33" t="s">
        <v>44</v>
      </c>
      <c r="E72" s="44">
        <f aca="true" t="shared" si="19" ref="E72:P72">E73+E74</f>
        <v>0</v>
      </c>
      <c r="F72" s="44">
        <f t="shared" si="19"/>
        <v>0</v>
      </c>
      <c r="G72" s="44">
        <f t="shared" si="19"/>
        <v>0</v>
      </c>
      <c r="H72" s="44">
        <f t="shared" si="19"/>
        <v>0</v>
      </c>
      <c r="I72" s="44">
        <f t="shared" si="19"/>
        <v>0</v>
      </c>
      <c r="J72" s="44">
        <f t="shared" si="19"/>
        <v>0</v>
      </c>
      <c r="K72" s="44">
        <f t="shared" si="19"/>
        <v>0</v>
      </c>
      <c r="L72" s="44">
        <f t="shared" si="19"/>
        <v>0</v>
      </c>
      <c r="M72" s="44">
        <f t="shared" si="19"/>
        <v>0</v>
      </c>
      <c r="N72" s="44">
        <f t="shared" si="19"/>
        <v>0</v>
      </c>
      <c r="O72" s="44">
        <f t="shared" si="19"/>
        <v>0</v>
      </c>
      <c r="P72" s="44">
        <f t="shared" si="19"/>
        <v>0</v>
      </c>
      <c r="Q72" s="34">
        <f t="shared" si="18"/>
        <v>0</v>
      </c>
    </row>
    <row r="73" spans="2:17" ht="12.75">
      <c r="B73" s="60" t="s">
        <v>203</v>
      </c>
      <c r="C73" s="59" t="s">
        <v>166</v>
      </c>
      <c r="D73" s="33" t="s">
        <v>44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34">
        <f t="shared" si="18"/>
        <v>0</v>
      </c>
    </row>
    <row r="74" spans="2:17" ht="12.75">
      <c r="B74" s="60" t="s">
        <v>204</v>
      </c>
      <c r="C74" s="59" t="s">
        <v>167</v>
      </c>
      <c r="D74" s="33" t="s">
        <v>44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34">
        <f t="shared" si="18"/>
        <v>0</v>
      </c>
    </row>
    <row r="75" spans="2:17" ht="12.75">
      <c r="B75" s="60" t="s">
        <v>205</v>
      </c>
      <c r="C75" s="59" t="s">
        <v>168</v>
      </c>
      <c r="D75" s="33" t="s">
        <v>44</v>
      </c>
      <c r="E75" s="44">
        <f aca="true" t="shared" si="20" ref="E75:P75">E76+E77</f>
        <v>0</v>
      </c>
      <c r="F75" s="44">
        <f t="shared" si="20"/>
        <v>0</v>
      </c>
      <c r="G75" s="44">
        <f t="shared" si="20"/>
        <v>0</v>
      </c>
      <c r="H75" s="44">
        <f t="shared" si="20"/>
        <v>0</v>
      </c>
      <c r="I75" s="44">
        <f t="shared" si="20"/>
        <v>0</v>
      </c>
      <c r="J75" s="44">
        <f t="shared" si="20"/>
        <v>0</v>
      </c>
      <c r="K75" s="44">
        <f t="shared" si="20"/>
        <v>0</v>
      </c>
      <c r="L75" s="44">
        <f t="shared" si="20"/>
        <v>0</v>
      </c>
      <c r="M75" s="44">
        <f t="shared" si="20"/>
        <v>0</v>
      </c>
      <c r="N75" s="44">
        <f t="shared" si="20"/>
        <v>0</v>
      </c>
      <c r="O75" s="44">
        <f t="shared" si="20"/>
        <v>0</v>
      </c>
      <c r="P75" s="44">
        <f t="shared" si="20"/>
        <v>0</v>
      </c>
      <c r="Q75" s="34">
        <f t="shared" si="18"/>
        <v>0</v>
      </c>
    </row>
    <row r="76" spans="2:17" ht="12.75">
      <c r="B76" s="60" t="s">
        <v>206</v>
      </c>
      <c r="C76" s="59" t="s">
        <v>166</v>
      </c>
      <c r="D76" s="33" t="s">
        <v>44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34">
        <f t="shared" si="18"/>
        <v>0</v>
      </c>
    </row>
    <row r="77" spans="2:17" ht="12.75">
      <c r="B77" s="60" t="s">
        <v>212</v>
      </c>
      <c r="C77" s="59" t="s">
        <v>167</v>
      </c>
      <c r="D77" s="33" t="s">
        <v>44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34">
        <f t="shared" si="18"/>
        <v>0</v>
      </c>
    </row>
    <row r="78" spans="2:17" ht="12.75">
      <c r="B78" s="60" t="s">
        <v>50</v>
      </c>
      <c r="C78" s="32" t="s">
        <v>85</v>
      </c>
      <c r="D78" s="33" t="s">
        <v>44</v>
      </c>
      <c r="E78" s="44">
        <f>E82+E86+E92+E98</f>
        <v>0</v>
      </c>
      <c r="F78" s="44">
        <f aca="true" t="shared" si="21" ref="F78:P78">F82+F86+F92+F98</f>
        <v>0</v>
      </c>
      <c r="G78" s="44">
        <f t="shared" si="21"/>
        <v>0</v>
      </c>
      <c r="H78" s="44">
        <f t="shared" si="21"/>
        <v>0</v>
      </c>
      <c r="I78" s="44">
        <f t="shared" si="21"/>
        <v>0</v>
      </c>
      <c r="J78" s="44">
        <f t="shared" si="21"/>
        <v>0</v>
      </c>
      <c r="K78" s="44">
        <f t="shared" si="21"/>
        <v>0</v>
      </c>
      <c r="L78" s="44">
        <f t="shared" si="21"/>
        <v>0</v>
      </c>
      <c r="M78" s="44">
        <f t="shared" si="21"/>
        <v>0</v>
      </c>
      <c r="N78" s="44">
        <f t="shared" si="21"/>
        <v>0</v>
      </c>
      <c r="O78" s="44">
        <f>O82+O86+O92+O98</f>
        <v>0</v>
      </c>
      <c r="P78" s="44">
        <f t="shared" si="21"/>
        <v>0</v>
      </c>
      <c r="Q78" s="34">
        <f t="shared" si="18"/>
        <v>0</v>
      </c>
    </row>
    <row r="79" spans="2:17" ht="12.75">
      <c r="B79" s="60"/>
      <c r="C79" s="35" t="s">
        <v>83</v>
      </c>
      <c r="D79" s="3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34"/>
    </row>
    <row r="80" spans="2:17" ht="12.75">
      <c r="B80" s="60" t="s">
        <v>80</v>
      </c>
      <c r="C80" s="32" t="s">
        <v>109</v>
      </c>
      <c r="D80" s="33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218"/>
    </row>
    <row r="81" spans="2:17" ht="12.75">
      <c r="B81" s="60" t="s">
        <v>81</v>
      </c>
      <c r="C81" s="140" t="s">
        <v>159</v>
      </c>
      <c r="D81" s="33" t="s">
        <v>41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51">
        <f>SUM(E81:P81)</f>
        <v>0</v>
      </c>
    </row>
    <row r="82" spans="2:17" ht="12.75">
      <c r="B82" s="60" t="s">
        <v>158</v>
      </c>
      <c r="C82" s="32" t="s">
        <v>43</v>
      </c>
      <c r="D82" s="33" t="s">
        <v>44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34">
        <f>SUM(E82:P82)</f>
        <v>0</v>
      </c>
    </row>
    <row r="83" spans="2:17" ht="12.75">
      <c r="B83" s="60"/>
      <c r="C83" s="35" t="s">
        <v>84</v>
      </c>
      <c r="D83" s="5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34"/>
    </row>
    <row r="84" spans="2:17" ht="12.75">
      <c r="B84" s="60" t="s">
        <v>207</v>
      </c>
      <c r="C84" s="32" t="s">
        <v>109</v>
      </c>
      <c r="D84" s="33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218"/>
    </row>
    <row r="85" spans="2:17" ht="12.75">
      <c r="B85" s="60" t="s">
        <v>208</v>
      </c>
      <c r="C85" s="140" t="s">
        <v>159</v>
      </c>
      <c r="D85" s="33" t="s">
        <v>41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51">
        <f>SUM(E85:P85)</f>
        <v>0</v>
      </c>
    </row>
    <row r="86" spans="2:17" ht="12.75">
      <c r="B86" s="60" t="s">
        <v>213</v>
      </c>
      <c r="C86" s="32" t="s">
        <v>43</v>
      </c>
      <c r="D86" s="33" t="s">
        <v>44</v>
      </c>
      <c r="E86" s="44">
        <f aca="true" t="shared" si="22" ref="E86:P86">E87+E88</f>
        <v>0</v>
      </c>
      <c r="F86" s="44">
        <f t="shared" si="22"/>
        <v>0</v>
      </c>
      <c r="G86" s="44">
        <f t="shared" si="22"/>
        <v>0</v>
      </c>
      <c r="H86" s="44">
        <f t="shared" si="22"/>
        <v>0</v>
      </c>
      <c r="I86" s="44">
        <f t="shared" si="22"/>
        <v>0</v>
      </c>
      <c r="J86" s="44">
        <f t="shared" si="22"/>
        <v>0</v>
      </c>
      <c r="K86" s="44">
        <f t="shared" si="22"/>
        <v>0</v>
      </c>
      <c r="L86" s="44">
        <f t="shared" si="22"/>
        <v>0</v>
      </c>
      <c r="M86" s="44">
        <f t="shared" si="22"/>
        <v>0</v>
      </c>
      <c r="N86" s="44">
        <f t="shared" si="22"/>
        <v>0</v>
      </c>
      <c r="O86" s="44">
        <f t="shared" si="22"/>
        <v>0</v>
      </c>
      <c r="P86" s="44">
        <f t="shared" si="22"/>
        <v>0</v>
      </c>
      <c r="Q86" s="34">
        <f>SUM(E86:P86)</f>
        <v>0</v>
      </c>
    </row>
    <row r="87" spans="2:17" ht="12.75">
      <c r="B87" s="60" t="s">
        <v>214</v>
      </c>
      <c r="C87" s="59" t="s">
        <v>165</v>
      </c>
      <c r="D87" s="33" t="s">
        <v>44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34">
        <f>SUM(E87:P87)</f>
        <v>0</v>
      </c>
    </row>
    <row r="88" spans="2:17" ht="12.75">
      <c r="B88" s="60" t="s">
        <v>215</v>
      </c>
      <c r="C88" s="59" t="s">
        <v>168</v>
      </c>
      <c r="D88" s="33" t="s">
        <v>44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34">
        <f>SUM(E88:P88)</f>
        <v>0</v>
      </c>
    </row>
    <row r="89" spans="2:17" ht="12.75">
      <c r="B89" s="60"/>
      <c r="C89" s="35" t="s">
        <v>169</v>
      </c>
      <c r="D89" s="3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34"/>
    </row>
    <row r="90" spans="2:17" ht="12.75">
      <c r="B90" s="60" t="s">
        <v>216</v>
      </c>
      <c r="C90" s="32" t="s">
        <v>109</v>
      </c>
      <c r="D90" s="33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218"/>
    </row>
    <row r="91" spans="2:17" ht="12.75">
      <c r="B91" s="60" t="s">
        <v>217</v>
      </c>
      <c r="C91" s="140" t="s">
        <v>159</v>
      </c>
      <c r="D91" s="33" t="s">
        <v>41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51">
        <f>SUM(E91:P91)</f>
        <v>0</v>
      </c>
    </row>
    <row r="92" spans="2:17" ht="12.75">
      <c r="B92" s="60" t="s">
        <v>218</v>
      </c>
      <c r="C92" s="54" t="s">
        <v>43</v>
      </c>
      <c r="D92" s="33" t="s">
        <v>44</v>
      </c>
      <c r="E92" s="44">
        <f aca="true" t="shared" si="23" ref="E92:P92">E93+E94</f>
        <v>0</v>
      </c>
      <c r="F92" s="44">
        <f t="shared" si="23"/>
        <v>0</v>
      </c>
      <c r="G92" s="44">
        <f t="shared" si="23"/>
        <v>0</v>
      </c>
      <c r="H92" s="44">
        <f t="shared" si="23"/>
        <v>0</v>
      </c>
      <c r="I92" s="44">
        <f t="shared" si="23"/>
        <v>0</v>
      </c>
      <c r="J92" s="44">
        <f t="shared" si="23"/>
        <v>0</v>
      </c>
      <c r="K92" s="44">
        <f t="shared" si="23"/>
        <v>0</v>
      </c>
      <c r="L92" s="44">
        <f t="shared" si="23"/>
        <v>0</v>
      </c>
      <c r="M92" s="44">
        <f t="shared" si="23"/>
        <v>0</v>
      </c>
      <c r="N92" s="44">
        <f t="shared" si="23"/>
        <v>0</v>
      </c>
      <c r="O92" s="44">
        <f t="shared" si="23"/>
        <v>0</v>
      </c>
      <c r="P92" s="44">
        <f t="shared" si="23"/>
        <v>0</v>
      </c>
      <c r="Q92" s="34">
        <f>SUM(E92:P92)</f>
        <v>0</v>
      </c>
    </row>
    <row r="93" spans="2:17" ht="12.75">
      <c r="B93" s="60" t="s">
        <v>219</v>
      </c>
      <c r="C93" s="225" t="s">
        <v>165</v>
      </c>
      <c r="D93" s="33" t="s">
        <v>44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34">
        <f>SUM(E93:P93)</f>
        <v>0</v>
      </c>
    </row>
    <row r="94" spans="2:17" ht="12.75">
      <c r="B94" s="60" t="s">
        <v>220</v>
      </c>
      <c r="C94" s="225" t="s">
        <v>168</v>
      </c>
      <c r="D94" s="33" t="s">
        <v>44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34">
        <f>SUM(E94:P94)</f>
        <v>0</v>
      </c>
    </row>
    <row r="95" spans="2:17" ht="12.75">
      <c r="B95" s="129"/>
      <c r="C95" s="226" t="s">
        <v>86</v>
      </c>
      <c r="D95" s="29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0"/>
    </row>
    <row r="96" spans="2:17" ht="12.75">
      <c r="B96" s="60" t="s">
        <v>221</v>
      </c>
      <c r="C96" s="32" t="s">
        <v>109</v>
      </c>
      <c r="D96" s="33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218"/>
    </row>
    <row r="97" spans="2:17" ht="12.75">
      <c r="B97" s="60" t="s">
        <v>222</v>
      </c>
      <c r="C97" s="140" t="s">
        <v>159</v>
      </c>
      <c r="D97" s="33" t="s">
        <v>41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51">
        <f>SUM(E97:P97)</f>
        <v>0</v>
      </c>
    </row>
    <row r="98" spans="2:17" ht="12.75">
      <c r="B98" s="60" t="s">
        <v>223</v>
      </c>
      <c r="C98" s="54" t="s">
        <v>43</v>
      </c>
      <c r="D98" s="33" t="s">
        <v>44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34">
        <f>SUM(E98:P98)</f>
        <v>0</v>
      </c>
    </row>
    <row r="99" spans="2:17" ht="12.75">
      <c r="B99" s="53" t="s">
        <v>51</v>
      </c>
      <c r="C99" s="62" t="s">
        <v>227</v>
      </c>
      <c r="D99" s="39" t="s">
        <v>44</v>
      </c>
      <c r="E99" s="40">
        <f aca="true" t="shared" si="24" ref="E99:P99">E60+E53</f>
        <v>0</v>
      </c>
      <c r="F99" s="40">
        <f t="shared" si="24"/>
        <v>0</v>
      </c>
      <c r="G99" s="40">
        <f t="shared" si="24"/>
        <v>0</v>
      </c>
      <c r="H99" s="40">
        <f t="shared" si="24"/>
        <v>0</v>
      </c>
      <c r="I99" s="40">
        <f t="shared" si="24"/>
        <v>0</v>
      </c>
      <c r="J99" s="40">
        <f t="shared" si="24"/>
        <v>0</v>
      </c>
      <c r="K99" s="40">
        <f t="shared" si="24"/>
        <v>0</v>
      </c>
      <c r="L99" s="40">
        <f t="shared" si="24"/>
        <v>0</v>
      </c>
      <c r="M99" s="40">
        <f t="shared" si="24"/>
        <v>0</v>
      </c>
      <c r="N99" s="40">
        <f t="shared" si="24"/>
        <v>0</v>
      </c>
      <c r="O99" s="40">
        <f t="shared" si="24"/>
        <v>0</v>
      </c>
      <c r="P99" s="40">
        <f t="shared" si="24"/>
        <v>0</v>
      </c>
      <c r="Q99" s="41">
        <f>SUM(E99:P99)</f>
        <v>0</v>
      </c>
    </row>
    <row r="100" spans="2:17" ht="12.75">
      <c r="B100" s="53" t="s">
        <v>52</v>
      </c>
      <c r="C100" s="24" t="s">
        <v>87</v>
      </c>
      <c r="D100" s="39" t="s">
        <v>44</v>
      </c>
      <c r="E100" s="96">
        <f>E103+E106</f>
        <v>0</v>
      </c>
      <c r="F100" s="96">
        <f aca="true" t="shared" si="25" ref="F100:P100">F103+F106</f>
        <v>0</v>
      </c>
      <c r="G100" s="96">
        <f t="shared" si="25"/>
        <v>0</v>
      </c>
      <c r="H100" s="96">
        <f t="shared" si="25"/>
        <v>0</v>
      </c>
      <c r="I100" s="96">
        <f t="shared" si="25"/>
        <v>0</v>
      </c>
      <c r="J100" s="96">
        <f t="shared" si="25"/>
        <v>0</v>
      </c>
      <c r="K100" s="96">
        <f t="shared" si="25"/>
        <v>0</v>
      </c>
      <c r="L100" s="96">
        <f t="shared" si="25"/>
        <v>0</v>
      </c>
      <c r="M100" s="96">
        <f t="shared" si="25"/>
        <v>0</v>
      </c>
      <c r="N100" s="96">
        <f t="shared" si="25"/>
        <v>0</v>
      </c>
      <c r="O100" s="96">
        <f t="shared" si="25"/>
        <v>0</v>
      </c>
      <c r="P100" s="96">
        <f t="shared" si="25"/>
        <v>0</v>
      </c>
      <c r="Q100" s="41">
        <f>SUM(E100:P100)</f>
        <v>0</v>
      </c>
    </row>
    <row r="101" spans="2:17" ht="12.75">
      <c r="B101" s="100" t="s">
        <v>224</v>
      </c>
      <c r="C101" s="101" t="s">
        <v>108</v>
      </c>
      <c r="D101" s="102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</row>
    <row r="102" spans="2:17" ht="12.75">
      <c r="B102" s="60" t="s">
        <v>104</v>
      </c>
      <c r="C102" s="103" t="s">
        <v>131</v>
      </c>
      <c r="D102" s="3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34"/>
    </row>
    <row r="103" spans="2:17" ht="12.75">
      <c r="B103" s="60" t="s">
        <v>105</v>
      </c>
      <c r="C103" s="103" t="s">
        <v>43</v>
      </c>
      <c r="D103" s="33" t="s">
        <v>44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34">
        <f>SUM(E103:P103)</f>
        <v>0</v>
      </c>
    </row>
    <row r="104" spans="2:17" ht="12.75">
      <c r="B104" s="60" t="s">
        <v>225</v>
      </c>
      <c r="C104" s="104" t="s">
        <v>110</v>
      </c>
      <c r="D104" s="33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97"/>
    </row>
    <row r="105" spans="2:17" ht="12.75">
      <c r="B105" s="60" t="s">
        <v>106</v>
      </c>
      <c r="C105" s="103" t="s">
        <v>111</v>
      </c>
      <c r="D105" s="33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34"/>
    </row>
    <row r="106" spans="2:17" ht="12.75">
      <c r="B106" s="105" t="s">
        <v>107</v>
      </c>
      <c r="C106" s="227" t="s">
        <v>43</v>
      </c>
      <c r="D106" s="56" t="s">
        <v>44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58">
        <f>SUM(E106:P106)</f>
        <v>0</v>
      </c>
    </row>
    <row r="107" spans="2:17" ht="12.75">
      <c r="B107" s="53" t="s">
        <v>53</v>
      </c>
      <c r="C107" s="62" t="s">
        <v>226</v>
      </c>
      <c r="D107" s="39" t="s">
        <v>44</v>
      </c>
      <c r="E107" s="40">
        <f>E99+E100</f>
        <v>0</v>
      </c>
      <c r="F107" s="40">
        <f aca="true" t="shared" si="26" ref="F107:P107">F99+F100</f>
        <v>0</v>
      </c>
      <c r="G107" s="40">
        <f t="shared" si="26"/>
        <v>0</v>
      </c>
      <c r="H107" s="40">
        <f t="shared" si="26"/>
        <v>0</v>
      </c>
      <c r="I107" s="40">
        <f t="shared" si="26"/>
        <v>0</v>
      </c>
      <c r="J107" s="40">
        <f t="shared" si="26"/>
        <v>0</v>
      </c>
      <c r="K107" s="40">
        <f t="shared" si="26"/>
        <v>0</v>
      </c>
      <c r="L107" s="40">
        <f t="shared" si="26"/>
        <v>0</v>
      </c>
      <c r="M107" s="40">
        <f t="shared" si="26"/>
        <v>0</v>
      </c>
      <c r="N107" s="40">
        <f t="shared" si="26"/>
        <v>0</v>
      </c>
      <c r="O107" s="40">
        <f t="shared" si="26"/>
        <v>0</v>
      </c>
      <c r="P107" s="40">
        <f t="shared" si="26"/>
        <v>0</v>
      </c>
      <c r="Q107" s="41">
        <f>SUM(E107:P107)</f>
        <v>0</v>
      </c>
    </row>
    <row r="108" spans="2:17" ht="13.5" thickBot="1">
      <c r="B108" s="63" t="s">
        <v>56</v>
      </c>
      <c r="C108" s="64" t="s">
        <v>88</v>
      </c>
      <c r="D108" s="65" t="s">
        <v>44</v>
      </c>
      <c r="E108" s="66">
        <f aca="true" t="shared" si="27" ref="E108:P108">E99+E100+E47</f>
        <v>0</v>
      </c>
      <c r="F108" s="66">
        <f t="shared" si="27"/>
        <v>0</v>
      </c>
      <c r="G108" s="66">
        <f t="shared" si="27"/>
        <v>0</v>
      </c>
      <c r="H108" s="66">
        <f t="shared" si="27"/>
        <v>0</v>
      </c>
      <c r="I108" s="66">
        <f t="shared" si="27"/>
        <v>0</v>
      </c>
      <c r="J108" s="66">
        <f t="shared" si="27"/>
        <v>0</v>
      </c>
      <c r="K108" s="66">
        <f t="shared" si="27"/>
        <v>0</v>
      </c>
      <c r="L108" s="66">
        <f t="shared" si="27"/>
        <v>0</v>
      </c>
      <c r="M108" s="66">
        <f t="shared" si="27"/>
        <v>0</v>
      </c>
      <c r="N108" s="66">
        <f t="shared" si="27"/>
        <v>0</v>
      </c>
      <c r="O108" s="66">
        <f t="shared" si="27"/>
        <v>0</v>
      </c>
      <c r="P108" s="66">
        <f t="shared" si="27"/>
        <v>0</v>
      </c>
      <c r="Q108" s="67">
        <f>SUM(E108:P108)</f>
        <v>0</v>
      </c>
    </row>
    <row r="109" ht="13.5" thickTop="1"/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  <ignoredErrors>
    <ignoredError sqref="B13:B14 B47:B49" numberStoredAsText="1"/>
    <ignoredError sqref="B15:B27 B50:B57 B60 B99:B101 B107:B108" numberStoredAsText="1" twoDigitTextYear="1"/>
    <ignoredError sqref="B28:B35 B37:B46 B58:B59 B61:B69 B70:B72 B80:B88 B90:B94 B96:B98 B102:B10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4" width="5.7109375" style="14" customWidth="1"/>
    <col min="5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82" t="str">
        <f>CONCATENATE("Табела ЕТ-5-8.2.3. ИСПОРУКА ЕЛЕКТРИЧНЕ ЕНЕРГИЈЕ - СНАБДЕВАЊЕ НА СЛОБОДНОМ ТРЖИШТУ - РЕАЛИЗАЦИЈА У"," ",'Poc.strana'!C25,". ГОДИНИ")</f>
        <v>Табела ЕТ-5-8.2.3. ИСПОРУКА ЕЛЕКТРИЧНЕ ЕНЕРГИЈЕ - СНАБДЕВАЊЕ НА СЛОБОДНОМ ТРЖИШТУ - РЕАЛИЗАЦИЈА У 2022. ГОДИНИ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3:8" ht="13.5" customHeight="1" thickBot="1">
      <c r="C8" s="17"/>
      <c r="D8" s="17"/>
      <c r="E8" s="48"/>
      <c r="F8" s="18"/>
      <c r="G8" s="18"/>
      <c r="H8" s="18"/>
    </row>
    <row r="9" spans="2:17" ht="13.5" customHeight="1" thickBot="1" thickTop="1">
      <c r="B9" s="93" t="s">
        <v>95</v>
      </c>
      <c r="C9" s="92"/>
      <c r="D9" s="90"/>
      <c r="E9" s="90"/>
      <c r="F9" s="300"/>
      <c r="G9" s="30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13.5" customHeight="1" thickTop="1">
      <c r="B10" s="294" t="s">
        <v>0</v>
      </c>
      <c r="C10" s="295" t="s">
        <v>25</v>
      </c>
      <c r="D10" s="299" t="s">
        <v>26</v>
      </c>
      <c r="E10" s="297" t="s">
        <v>27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8"/>
    </row>
    <row r="11" spans="2:17" ht="13.5" customHeight="1">
      <c r="B11" s="285"/>
      <c r="C11" s="296"/>
      <c r="D11" s="291"/>
      <c r="E11" s="39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49" t="s">
        <v>34</v>
      </c>
      <c r="L11" s="49" t="s">
        <v>35</v>
      </c>
      <c r="M11" s="49" t="s">
        <v>36</v>
      </c>
      <c r="N11" s="49" t="s">
        <v>37</v>
      </c>
      <c r="O11" s="49" t="s">
        <v>38</v>
      </c>
      <c r="P11" s="49" t="s">
        <v>39</v>
      </c>
      <c r="Q11" s="50" t="s">
        <v>40</v>
      </c>
    </row>
    <row r="12" spans="2:17" ht="12.75">
      <c r="B12" s="23"/>
      <c r="C12" s="36" t="s">
        <v>160</v>
      </c>
      <c r="D12" s="3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ht="12.75">
      <c r="B13" s="53" t="s">
        <v>120</v>
      </c>
      <c r="C13" s="24" t="s">
        <v>77</v>
      </c>
      <c r="D13" s="3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2.75">
      <c r="B14" s="100" t="s">
        <v>14</v>
      </c>
      <c r="C14" s="126" t="s">
        <v>109</v>
      </c>
      <c r="D14" s="102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/>
    </row>
    <row r="15" spans="2:17" ht="12.75">
      <c r="B15" s="28" t="s">
        <v>121</v>
      </c>
      <c r="C15" s="221" t="s">
        <v>155</v>
      </c>
      <c r="D15" s="222" t="s">
        <v>41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>
        <f>SUM(E15:P15)</f>
        <v>0</v>
      </c>
    </row>
    <row r="16" spans="2:17" ht="12.75">
      <c r="B16" s="31" t="s">
        <v>122</v>
      </c>
      <c r="C16" s="140" t="s">
        <v>159</v>
      </c>
      <c r="D16" s="141" t="s">
        <v>41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51">
        <f>SUM(E16:P16)</f>
        <v>0</v>
      </c>
    </row>
    <row r="17" spans="2:17" ht="12.75">
      <c r="B17" s="31" t="s">
        <v>156</v>
      </c>
      <c r="C17" s="140" t="s">
        <v>42</v>
      </c>
      <c r="D17" s="141" t="s">
        <v>41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51">
        <f>SUM(E17:P17)</f>
        <v>0</v>
      </c>
    </row>
    <row r="18" spans="2:17" ht="12.75">
      <c r="B18" s="31" t="s">
        <v>123</v>
      </c>
      <c r="C18" s="32" t="s">
        <v>43</v>
      </c>
      <c r="D18" s="33" t="s">
        <v>44</v>
      </c>
      <c r="E18" s="44">
        <f aca="true" t="shared" si="0" ref="E18:P18">E19+E20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  <c r="N18" s="44">
        <f t="shared" si="0"/>
        <v>0</v>
      </c>
      <c r="O18" s="44">
        <f t="shared" si="0"/>
        <v>0</v>
      </c>
      <c r="P18" s="44">
        <f t="shared" si="0"/>
        <v>0</v>
      </c>
      <c r="Q18" s="34">
        <f aca="true" t="shared" si="1" ref="Q18:Q24">SUM(E18:P18)</f>
        <v>0</v>
      </c>
    </row>
    <row r="19" spans="2:17" ht="12.75">
      <c r="B19" s="31" t="s">
        <v>124</v>
      </c>
      <c r="C19" s="35" t="s">
        <v>96</v>
      </c>
      <c r="D19" s="33" t="s">
        <v>44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34">
        <f t="shared" si="1"/>
        <v>0</v>
      </c>
    </row>
    <row r="20" spans="2:17" ht="12.75">
      <c r="B20" s="31" t="s">
        <v>125</v>
      </c>
      <c r="C20" s="35" t="s">
        <v>97</v>
      </c>
      <c r="D20" s="33" t="s">
        <v>44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34">
        <f t="shared" si="1"/>
        <v>0</v>
      </c>
    </row>
    <row r="21" spans="2:17" ht="12.75">
      <c r="B21" s="19" t="s">
        <v>126</v>
      </c>
      <c r="C21" s="61" t="s">
        <v>90</v>
      </c>
      <c r="D21" s="37" t="s">
        <v>45</v>
      </c>
      <c r="E21" s="79">
        <f aca="true" t="shared" si="2" ref="E21:P21">+E22+E23</f>
        <v>0</v>
      </c>
      <c r="F21" s="79">
        <f t="shared" si="2"/>
        <v>0</v>
      </c>
      <c r="G21" s="79">
        <f t="shared" si="2"/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34">
        <f t="shared" si="1"/>
        <v>0</v>
      </c>
    </row>
    <row r="22" spans="2:17" ht="12.75">
      <c r="B22" s="19" t="s">
        <v>127</v>
      </c>
      <c r="C22" s="61" t="s">
        <v>91</v>
      </c>
      <c r="D22" s="37" t="s">
        <v>45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34">
        <f t="shared" si="1"/>
        <v>0</v>
      </c>
    </row>
    <row r="23" spans="2:17" ht="12.75">
      <c r="B23" s="19" t="s">
        <v>128</v>
      </c>
      <c r="C23" s="36" t="s">
        <v>93</v>
      </c>
      <c r="D23" s="37" t="s">
        <v>45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8">
        <f t="shared" si="1"/>
        <v>0</v>
      </c>
    </row>
    <row r="24" spans="2:17" ht="12.75">
      <c r="B24" s="23" t="s">
        <v>16</v>
      </c>
      <c r="C24" s="24" t="s">
        <v>255</v>
      </c>
      <c r="D24" s="39" t="s">
        <v>44</v>
      </c>
      <c r="E24" s="40">
        <f aca="true" t="shared" si="3" ref="E24:P24">E30+E41</f>
        <v>0</v>
      </c>
      <c r="F24" s="40">
        <f t="shared" si="3"/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0</v>
      </c>
      <c r="P24" s="40">
        <f t="shared" si="3"/>
        <v>0</v>
      </c>
      <c r="Q24" s="41">
        <f t="shared" si="1"/>
        <v>0</v>
      </c>
    </row>
    <row r="25" spans="2:17" ht="12.75">
      <c r="B25" s="132" t="s">
        <v>17</v>
      </c>
      <c r="C25" s="126" t="s">
        <v>78</v>
      </c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</row>
    <row r="26" spans="2:17" ht="12.75">
      <c r="B26" s="129" t="s">
        <v>170</v>
      </c>
      <c r="C26" s="42" t="s">
        <v>109</v>
      </c>
      <c r="D26" s="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2:17" ht="12.75">
      <c r="B27" s="31" t="s">
        <v>171</v>
      </c>
      <c r="C27" s="221" t="s">
        <v>155</v>
      </c>
      <c r="D27" s="222" t="s">
        <v>41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>
        <f>SUM(E27:P27)</f>
        <v>0</v>
      </c>
    </row>
    <row r="28" spans="2:17" ht="12.75">
      <c r="B28" s="31" t="s">
        <v>172</v>
      </c>
      <c r="C28" s="140" t="s">
        <v>159</v>
      </c>
      <c r="D28" s="141" t="s">
        <v>41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51">
        <f>SUM(E28:P28)</f>
        <v>0</v>
      </c>
    </row>
    <row r="29" spans="2:17" ht="12.75">
      <c r="B29" s="31" t="s">
        <v>173</v>
      </c>
      <c r="C29" s="140" t="s">
        <v>42</v>
      </c>
      <c r="D29" s="141" t="s">
        <v>41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51">
        <f>SUM(E29:P29)</f>
        <v>0</v>
      </c>
    </row>
    <row r="30" spans="2:17" ht="12.75">
      <c r="B30" s="31" t="s">
        <v>174</v>
      </c>
      <c r="C30" s="32" t="s">
        <v>43</v>
      </c>
      <c r="D30" s="33" t="s">
        <v>44</v>
      </c>
      <c r="E30" s="44">
        <f aca="true" t="shared" si="4" ref="E30:P30">E31+E32</f>
        <v>0</v>
      </c>
      <c r="F30" s="44">
        <f t="shared" si="4"/>
        <v>0</v>
      </c>
      <c r="G30" s="44">
        <f t="shared" si="4"/>
        <v>0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34">
        <f aca="true" t="shared" si="5" ref="Q30:Q35">SUM(E30:P30)</f>
        <v>0</v>
      </c>
    </row>
    <row r="31" spans="2:17" ht="12.75">
      <c r="B31" s="31" t="s">
        <v>175</v>
      </c>
      <c r="C31" s="35" t="s">
        <v>96</v>
      </c>
      <c r="D31" s="33" t="s">
        <v>44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34">
        <f t="shared" si="5"/>
        <v>0</v>
      </c>
    </row>
    <row r="32" spans="2:17" ht="12.75">
      <c r="B32" s="31" t="s">
        <v>176</v>
      </c>
      <c r="C32" s="35" t="s">
        <v>97</v>
      </c>
      <c r="D32" s="33" t="s">
        <v>44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34">
        <f t="shared" si="5"/>
        <v>0</v>
      </c>
    </row>
    <row r="33" spans="2:17" ht="12.75">
      <c r="B33" s="31" t="s">
        <v>177</v>
      </c>
      <c r="C33" s="59" t="s">
        <v>90</v>
      </c>
      <c r="D33" s="33" t="s">
        <v>45</v>
      </c>
      <c r="E33" s="79">
        <f aca="true" t="shared" si="6" ref="E33:P33">+E34+E35</f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79">
        <f t="shared" si="6"/>
        <v>0</v>
      </c>
      <c r="J33" s="79">
        <f t="shared" si="6"/>
        <v>0</v>
      </c>
      <c r="K33" s="79">
        <f t="shared" si="6"/>
        <v>0</v>
      </c>
      <c r="L33" s="79">
        <f t="shared" si="6"/>
        <v>0</v>
      </c>
      <c r="M33" s="79">
        <f t="shared" si="6"/>
        <v>0</v>
      </c>
      <c r="N33" s="79">
        <f t="shared" si="6"/>
        <v>0</v>
      </c>
      <c r="O33" s="79">
        <f t="shared" si="6"/>
        <v>0</v>
      </c>
      <c r="P33" s="79">
        <f t="shared" si="6"/>
        <v>0</v>
      </c>
      <c r="Q33" s="34">
        <f t="shared" si="5"/>
        <v>0</v>
      </c>
    </row>
    <row r="34" spans="2:17" ht="12.75">
      <c r="B34" s="31" t="s">
        <v>178</v>
      </c>
      <c r="C34" s="59" t="s">
        <v>92</v>
      </c>
      <c r="D34" s="33" t="s">
        <v>45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34">
        <f t="shared" si="5"/>
        <v>0</v>
      </c>
    </row>
    <row r="35" spans="2:17" ht="12.75">
      <c r="B35" s="31" t="s">
        <v>179</v>
      </c>
      <c r="C35" s="32" t="s">
        <v>93</v>
      </c>
      <c r="D35" s="33" t="s">
        <v>45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34">
        <f t="shared" si="5"/>
        <v>0</v>
      </c>
    </row>
    <row r="36" spans="2:17" ht="12.75">
      <c r="B36" s="31" t="s">
        <v>18</v>
      </c>
      <c r="C36" s="32" t="s">
        <v>256</v>
      </c>
      <c r="D36" s="5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4"/>
    </row>
    <row r="37" spans="2:17" ht="12.75">
      <c r="B37" s="129" t="s">
        <v>129</v>
      </c>
      <c r="C37" s="42" t="s">
        <v>109</v>
      </c>
      <c r="D37" s="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</row>
    <row r="38" spans="2:17" ht="12.75">
      <c r="B38" s="31" t="s">
        <v>130</v>
      </c>
      <c r="C38" s="221" t="s">
        <v>155</v>
      </c>
      <c r="D38" s="222" t="s">
        <v>41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>
        <f>SUM(E38:P38)</f>
        <v>0</v>
      </c>
    </row>
    <row r="39" spans="2:17" ht="12.75">
      <c r="B39" s="31" t="s">
        <v>157</v>
      </c>
      <c r="C39" s="140" t="s">
        <v>159</v>
      </c>
      <c r="D39" s="141" t="s">
        <v>41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51">
        <f>SUM(E39:P39)</f>
        <v>0</v>
      </c>
    </row>
    <row r="40" spans="2:17" ht="12.75">
      <c r="B40" s="31" t="s">
        <v>180</v>
      </c>
      <c r="C40" s="140" t="s">
        <v>42</v>
      </c>
      <c r="D40" s="141" t="s">
        <v>41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51">
        <f>SUM(E40:P40)</f>
        <v>0</v>
      </c>
    </row>
    <row r="41" spans="2:17" ht="12.75">
      <c r="B41" s="31" t="s">
        <v>181</v>
      </c>
      <c r="C41" s="32" t="s">
        <v>43</v>
      </c>
      <c r="D41" s="33" t="s">
        <v>44</v>
      </c>
      <c r="E41" s="44">
        <f aca="true" t="shared" si="7" ref="E41:P41">E42+E43</f>
        <v>0</v>
      </c>
      <c r="F41" s="44">
        <f t="shared" si="7"/>
        <v>0</v>
      </c>
      <c r="G41" s="44">
        <f t="shared" si="7"/>
        <v>0</v>
      </c>
      <c r="H41" s="44">
        <f t="shared" si="7"/>
        <v>0</v>
      </c>
      <c r="I41" s="44">
        <f t="shared" si="7"/>
        <v>0</v>
      </c>
      <c r="J41" s="44">
        <f t="shared" si="7"/>
        <v>0</v>
      </c>
      <c r="K41" s="44">
        <f t="shared" si="7"/>
        <v>0</v>
      </c>
      <c r="L41" s="44">
        <f t="shared" si="7"/>
        <v>0</v>
      </c>
      <c r="M41" s="44">
        <f t="shared" si="7"/>
        <v>0</v>
      </c>
      <c r="N41" s="44">
        <f t="shared" si="7"/>
        <v>0</v>
      </c>
      <c r="O41" s="44">
        <f t="shared" si="7"/>
        <v>0</v>
      </c>
      <c r="P41" s="44">
        <f t="shared" si="7"/>
        <v>0</v>
      </c>
      <c r="Q41" s="34">
        <f aca="true" t="shared" si="8" ref="Q41:Q47">SUM(E41:P41)</f>
        <v>0</v>
      </c>
    </row>
    <row r="42" spans="2:17" ht="12.75">
      <c r="B42" s="31" t="s">
        <v>182</v>
      </c>
      <c r="C42" s="35" t="s">
        <v>96</v>
      </c>
      <c r="D42" s="33" t="s">
        <v>44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34">
        <f t="shared" si="8"/>
        <v>0</v>
      </c>
    </row>
    <row r="43" spans="2:17" ht="12.75">
      <c r="B43" s="31" t="s">
        <v>183</v>
      </c>
      <c r="C43" s="35" t="s">
        <v>97</v>
      </c>
      <c r="D43" s="33" t="s">
        <v>44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34">
        <f t="shared" si="8"/>
        <v>0</v>
      </c>
    </row>
    <row r="44" spans="2:17" ht="12.75">
      <c r="B44" s="31" t="s">
        <v>184</v>
      </c>
      <c r="C44" s="59" t="s">
        <v>90</v>
      </c>
      <c r="D44" s="33" t="s">
        <v>45</v>
      </c>
      <c r="E44" s="80">
        <f aca="true" t="shared" si="9" ref="E44:P44">E45+E46</f>
        <v>0</v>
      </c>
      <c r="F44" s="80">
        <f t="shared" si="9"/>
        <v>0</v>
      </c>
      <c r="G44" s="80">
        <f t="shared" si="9"/>
        <v>0</v>
      </c>
      <c r="H44" s="80">
        <f t="shared" si="9"/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34">
        <f t="shared" si="8"/>
        <v>0</v>
      </c>
    </row>
    <row r="45" spans="2:17" ht="12.75">
      <c r="B45" s="19" t="s">
        <v>185</v>
      </c>
      <c r="C45" s="59" t="s">
        <v>92</v>
      </c>
      <c r="D45" s="33" t="s">
        <v>45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4">
        <f t="shared" si="8"/>
        <v>0</v>
      </c>
    </row>
    <row r="46" spans="2:17" ht="12.75">
      <c r="B46" s="55" t="s">
        <v>186</v>
      </c>
      <c r="C46" s="69" t="s">
        <v>93</v>
      </c>
      <c r="D46" s="56" t="s">
        <v>45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58">
        <f t="shared" si="8"/>
        <v>0</v>
      </c>
    </row>
    <row r="47" spans="2:17" ht="12.75">
      <c r="B47" s="81" t="s">
        <v>19</v>
      </c>
      <c r="C47" s="82" t="s">
        <v>79</v>
      </c>
      <c r="D47" s="83" t="s">
        <v>44</v>
      </c>
      <c r="E47" s="84">
        <f aca="true" t="shared" si="10" ref="E47:P47">E24+E18</f>
        <v>0</v>
      </c>
      <c r="F47" s="84">
        <f t="shared" si="10"/>
        <v>0</v>
      </c>
      <c r="G47" s="84">
        <f t="shared" si="10"/>
        <v>0</v>
      </c>
      <c r="H47" s="84">
        <f t="shared" si="10"/>
        <v>0</v>
      </c>
      <c r="I47" s="84">
        <f t="shared" si="10"/>
        <v>0</v>
      </c>
      <c r="J47" s="84">
        <f t="shared" si="10"/>
        <v>0</v>
      </c>
      <c r="K47" s="84">
        <f t="shared" si="10"/>
        <v>0</v>
      </c>
      <c r="L47" s="84">
        <f t="shared" si="10"/>
        <v>0</v>
      </c>
      <c r="M47" s="84">
        <f t="shared" si="10"/>
        <v>0</v>
      </c>
      <c r="N47" s="84">
        <f t="shared" si="10"/>
        <v>0</v>
      </c>
      <c r="O47" s="84">
        <f t="shared" si="10"/>
        <v>0</v>
      </c>
      <c r="P47" s="84">
        <f t="shared" si="10"/>
        <v>0</v>
      </c>
      <c r="Q47" s="85">
        <f t="shared" si="8"/>
        <v>0</v>
      </c>
    </row>
    <row r="48" spans="2:17" ht="12.75">
      <c r="B48" s="23" t="s">
        <v>47</v>
      </c>
      <c r="C48" s="24" t="s">
        <v>103</v>
      </c>
      <c r="D48" s="2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2:17" ht="12.75">
      <c r="B49" s="100" t="s">
        <v>209</v>
      </c>
      <c r="C49" s="126" t="s">
        <v>109</v>
      </c>
      <c r="D49" s="102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7"/>
    </row>
    <row r="50" spans="2:17" ht="12.75">
      <c r="B50" s="28" t="s">
        <v>187</v>
      </c>
      <c r="C50" s="221" t="s">
        <v>155</v>
      </c>
      <c r="D50" s="222" t="s">
        <v>41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4">
        <f>SUM(E50:P50)</f>
        <v>0</v>
      </c>
    </row>
    <row r="51" spans="2:17" ht="12.75">
      <c r="B51" s="31" t="s">
        <v>188</v>
      </c>
      <c r="C51" s="140" t="s">
        <v>159</v>
      </c>
      <c r="D51" s="141" t="s">
        <v>41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51">
        <f>SUM(E51:P51)</f>
        <v>0</v>
      </c>
    </row>
    <row r="52" spans="2:17" ht="12.75">
      <c r="B52" s="31" t="s">
        <v>189</v>
      </c>
      <c r="C52" s="140" t="s">
        <v>42</v>
      </c>
      <c r="D52" s="141" t="s">
        <v>41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51">
        <f>SUM(E52:P52)</f>
        <v>0</v>
      </c>
    </row>
    <row r="53" spans="2:17" ht="12.75">
      <c r="B53" s="31" t="s">
        <v>210</v>
      </c>
      <c r="C53" s="32" t="s">
        <v>43</v>
      </c>
      <c r="D53" s="33" t="s">
        <v>44</v>
      </c>
      <c r="E53" s="44">
        <f aca="true" t="shared" si="11" ref="E53:P53">E54+E55</f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34">
        <f aca="true" t="shared" si="12" ref="Q53:Q58">SUM(E53:P53)</f>
        <v>0</v>
      </c>
    </row>
    <row r="54" spans="2:17" ht="12.75">
      <c r="B54" s="31" t="s">
        <v>190</v>
      </c>
      <c r="C54" s="35" t="s">
        <v>96</v>
      </c>
      <c r="D54" s="33" t="s">
        <v>44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34">
        <f t="shared" si="12"/>
        <v>0</v>
      </c>
    </row>
    <row r="55" spans="2:17" ht="12.75">
      <c r="B55" s="31" t="s">
        <v>191</v>
      </c>
      <c r="C55" s="35" t="s">
        <v>97</v>
      </c>
      <c r="D55" s="33" t="s">
        <v>44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34">
        <f t="shared" si="12"/>
        <v>0</v>
      </c>
    </row>
    <row r="56" spans="2:17" ht="12.75">
      <c r="B56" s="31" t="s">
        <v>211</v>
      </c>
      <c r="C56" s="59" t="s">
        <v>90</v>
      </c>
      <c r="D56" s="33" t="s">
        <v>45</v>
      </c>
      <c r="E56" s="80">
        <f aca="true" t="shared" si="13" ref="E56:P56">E57+E58</f>
        <v>0</v>
      </c>
      <c r="F56" s="80">
        <f t="shared" si="13"/>
        <v>0</v>
      </c>
      <c r="G56" s="80">
        <f t="shared" si="13"/>
        <v>0</v>
      </c>
      <c r="H56" s="80">
        <f t="shared" si="13"/>
        <v>0</v>
      </c>
      <c r="I56" s="80">
        <f t="shared" si="13"/>
        <v>0</v>
      </c>
      <c r="J56" s="80">
        <f t="shared" si="13"/>
        <v>0</v>
      </c>
      <c r="K56" s="80">
        <f t="shared" si="13"/>
        <v>0</v>
      </c>
      <c r="L56" s="80">
        <f t="shared" si="13"/>
        <v>0</v>
      </c>
      <c r="M56" s="80">
        <f t="shared" si="13"/>
        <v>0</v>
      </c>
      <c r="N56" s="80">
        <f t="shared" si="13"/>
        <v>0</v>
      </c>
      <c r="O56" s="80">
        <f t="shared" si="13"/>
        <v>0</v>
      </c>
      <c r="P56" s="80">
        <f t="shared" si="13"/>
        <v>0</v>
      </c>
      <c r="Q56" s="34">
        <f t="shared" si="12"/>
        <v>0</v>
      </c>
    </row>
    <row r="57" spans="2:17" ht="12.75">
      <c r="B57" s="19" t="s">
        <v>192</v>
      </c>
      <c r="C57" s="59" t="s">
        <v>92</v>
      </c>
      <c r="D57" s="33" t="s">
        <v>45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34">
        <f t="shared" si="12"/>
        <v>0</v>
      </c>
    </row>
    <row r="58" spans="2:17" ht="12.75">
      <c r="B58" s="55" t="s">
        <v>193</v>
      </c>
      <c r="C58" s="69" t="s">
        <v>93</v>
      </c>
      <c r="D58" s="56" t="s">
        <v>45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58">
        <f t="shared" si="12"/>
        <v>0</v>
      </c>
    </row>
    <row r="59" spans="2:17" ht="12.75">
      <c r="B59" s="81"/>
      <c r="C59" s="69" t="s">
        <v>161</v>
      </c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2:17" ht="12.75">
      <c r="B60" s="23" t="s">
        <v>48</v>
      </c>
      <c r="C60" s="24" t="s">
        <v>82</v>
      </c>
      <c r="D60" s="39" t="s">
        <v>44</v>
      </c>
      <c r="E60" s="40">
        <f>E61+E78</f>
        <v>0</v>
      </c>
      <c r="F60" s="40">
        <f aca="true" t="shared" si="14" ref="F60:P60">F61+F78</f>
        <v>0</v>
      </c>
      <c r="G60" s="40">
        <f t="shared" si="14"/>
        <v>0</v>
      </c>
      <c r="H60" s="40">
        <f t="shared" si="14"/>
        <v>0</v>
      </c>
      <c r="I60" s="40">
        <f t="shared" si="14"/>
        <v>0</v>
      </c>
      <c r="J60" s="40">
        <f t="shared" si="14"/>
        <v>0</v>
      </c>
      <c r="K60" s="40">
        <f t="shared" si="14"/>
        <v>0</v>
      </c>
      <c r="L60" s="40">
        <f t="shared" si="14"/>
        <v>0</v>
      </c>
      <c r="M60" s="40">
        <f t="shared" si="14"/>
        <v>0</v>
      </c>
      <c r="N60" s="40">
        <f t="shared" si="14"/>
        <v>0</v>
      </c>
      <c r="O60" s="40">
        <f t="shared" si="14"/>
        <v>0</v>
      </c>
      <c r="P60" s="40">
        <f t="shared" si="14"/>
        <v>0</v>
      </c>
      <c r="Q60" s="41">
        <f>SUM(E60:P60)</f>
        <v>0</v>
      </c>
    </row>
    <row r="61" spans="2:17" ht="12.75">
      <c r="B61" s="28" t="s">
        <v>49</v>
      </c>
      <c r="C61" s="42" t="s">
        <v>162</v>
      </c>
      <c r="D61" s="29" t="s">
        <v>44</v>
      </c>
      <c r="E61" s="43">
        <f aca="true" t="shared" si="15" ref="E61:P61">E65+E71</f>
        <v>0</v>
      </c>
      <c r="F61" s="43">
        <f t="shared" si="15"/>
        <v>0</v>
      </c>
      <c r="G61" s="43">
        <f t="shared" si="15"/>
        <v>0</v>
      </c>
      <c r="H61" s="43">
        <f t="shared" si="15"/>
        <v>0</v>
      </c>
      <c r="I61" s="43">
        <f t="shared" si="15"/>
        <v>0</v>
      </c>
      <c r="J61" s="43">
        <f t="shared" si="15"/>
        <v>0</v>
      </c>
      <c r="K61" s="43">
        <f t="shared" si="15"/>
        <v>0</v>
      </c>
      <c r="L61" s="43">
        <f t="shared" si="15"/>
        <v>0</v>
      </c>
      <c r="M61" s="43">
        <f t="shared" si="15"/>
        <v>0</v>
      </c>
      <c r="N61" s="43">
        <f t="shared" si="15"/>
        <v>0</v>
      </c>
      <c r="O61" s="43">
        <f t="shared" si="15"/>
        <v>0</v>
      </c>
      <c r="P61" s="43">
        <f t="shared" si="15"/>
        <v>0</v>
      </c>
      <c r="Q61" s="30">
        <f>SUM(E61:P61)</f>
        <v>0</v>
      </c>
    </row>
    <row r="62" spans="2:17" ht="12.75">
      <c r="B62" s="31"/>
      <c r="C62" s="35" t="s">
        <v>83</v>
      </c>
      <c r="D62" s="5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4"/>
    </row>
    <row r="63" spans="2:17" ht="12.75">
      <c r="B63" s="31" t="s">
        <v>194</v>
      </c>
      <c r="C63" s="32" t="s">
        <v>109</v>
      </c>
      <c r="D63" s="33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218"/>
    </row>
    <row r="64" spans="2:17" ht="12.75">
      <c r="B64" s="31" t="s">
        <v>195</v>
      </c>
      <c r="C64" s="140" t="s">
        <v>159</v>
      </c>
      <c r="D64" s="33" t="s">
        <v>41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51">
        <f>SUM(E64:P64)</f>
        <v>0</v>
      </c>
    </row>
    <row r="65" spans="2:17" ht="12.75">
      <c r="B65" s="31" t="s">
        <v>196</v>
      </c>
      <c r="C65" s="32" t="s">
        <v>43</v>
      </c>
      <c r="D65" s="33" t="s">
        <v>44</v>
      </c>
      <c r="E65" s="44">
        <f>E66+E67</f>
        <v>0</v>
      </c>
      <c r="F65" s="44">
        <f aca="true" t="shared" si="16" ref="F65:P65">F66+F67</f>
        <v>0</v>
      </c>
      <c r="G65" s="44">
        <f t="shared" si="16"/>
        <v>0</v>
      </c>
      <c r="H65" s="44">
        <f t="shared" si="16"/>
        <v>0</v>
      </c>
      <c r="I65" s="44">
        <f t="shared" si="16"/>
        <v>0</v>
      </c>
      <c r="J65" s="44">
        <f t="shared" si="16"/>
        <v>0</v>
      </c>
      <c r="K65" s="44">
        <f t="shared" si="16"/>
        <v>0</v>
      </c>
      <c r="L65" s="44">
        <f t="shared" si="16"/>
        <v>0</v>
      </c>
      <c r="M65" s="44">
        <f t="shared" si="16"/>
        <v>0</v>
      </c>
      <c r="N65" s="44">
        <f t="shared" si="16"/>
        <v>0</v>
      </c>
      <c r="O65" s="44">
        <f t="shared" si="16"/>
        <v>0</v>
      </c>
      <c r="P65" s="44">
        <f t="shared" si="16"/>
        <v>0</v>
      </c>
      <c r="Q65" s="34">
        <f>SUM(E65:P65)</f>
        <v>0</v>
      </c>
    </row>
    <row r="66" spans="2:17" ht="12.75">
      <c r="B66" s="31" t="s">
        <v>197</v>
      </c>
      <c r="C66" s="59" t="s">
        <v>164</v>
      </c>
      <c r="D66" s="33" t="s">
        <v>44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34">
        <f>SUM(E66:P66)</f>
        <v>0</v>
      </c>
    </row>
    <row r="67" spans="2:17" ht="12.75">
      <c r="B67" s="60" t="s">
        <v>198</v>
      </c>
      <c r="C67" s="59" t="s">
        <v>163</v>
      </c>
      <c r="D67" s="33" t="s">
        <v>44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34">
        <f>SUM(E67:P67)</f>
        <v>0</v>
      </c>
    </row>
    <row r="68" spans="2:17" ht="12.75">
      <c r="B68" s="60"/>
      <c r="C68" s="35" t="s">
        <v>84</v>
      </c>
      <c r="D68" s="5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34"/>
    </row>
    <row r="69" spans="2:17" ht="12.75">
      <c r="B69" s="60" t="s">
        <v>199</v>
      </c>
      <c r="C69" s="32" t="s">
        <v>109</v>
      </c>
      <c r="D69" s="33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218"/>
    </row>
    <row r="70" spans="2:17" ht="12.75">
      <c r="B70" s="60" t="s">
        <v>200</v>
      </c>
      <c r="C70" s="140" t="s">
        <v>159</v>
      </c>
      <c r="D70" s="33" t="s">
        <v>41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51">
        <f>SUM(E70:P70)</f>
        <v>0</v>
      </c>
    </row>
    <row r="71" spans="2:17" ht="12.75">
      <c r="B71" s="60" t="s">
        <v>201</v>
      </c>
      <c r="C71" s="32" t="s">
        <v>43</v>
      </c>
      <c r="D71" s="33" t="s">
        <v>44</v>
      </c>
      <c r="E71" s="44">
        <f>E72+E75</f>
        <v>0</v>
      </c>
      <c r="F71" s="44">
        <f aca="true" t="shared" si="17" ref="F71:P71">F72+F75</f>
        <v>0</v>
      </c>
      <c r="G71" s="44">
        <f t="shared" si="17"/>
        <v>0</v>
      </c>
      <c r="H71" s="44">
        <f t="shared" si="17"/>
        <v>0</v>
      </c>
      <c r="I71" s="44">
        <f t="shared" si="17"/>
        <v>0</v>
      </c>
      <c r="J71" s="44">
        <f t="shared" si="17"/>
        <v>0</v>
      </c>
      <c r="K71" s="44">
        <f t="shared" si="17"/>
        <v>0</v>
      </c>
      <c r="L71" s="44">
        <f t="shared" si="17"/>
        <v>0</v>
      </c>
      <c r="M71" s="44">
        <f t="shared" si="17"/>
        <v>0</v>
      </c>
      <c r="N71" s="44">
        <f t="shared" si="17"/>
        <v>0</v>
      </c>
      <c r="O71" s="44">
        <f t="shared" si="17"/>
        <v>0</v>
      </c>
      <c r="P71" s="44">
        <f t="shared" si="17"/>
        <v>0</v>
      </c>
      <c r="Q71" s="34">
        <f aca="true" t="shared" si="18" ref="Q71:Q78">SUM(E71:P71)</f>
        <v>0</v>
      </c>
    </row>
    <row r="72" spans="2:17" ht="12.75">
      <c r="B72" s="60" t="s">
        <v>202</v>
      </c>
      <c r="C72" s="59" t="s">
        <v>165</v>
      </c>
      <c r="D72" s="33" t="s">
        <v>44</v>
      </c>
      <c r="E72" s="44">
        <f aca="true" t="shared" si="19" ref="E72:P72">E73+E74</f>
        <v>0</v>
      </c>
      <c r="F72" s="44">
        <f t="shared" si="19"/>
        <v>0</v>
      </c>
      <c r="G72" s="44">
        <f t="shared" si="19"/>
        <v>0</v>
      </c>
      <c r="H72" s="44">
        <f t="shared" si="19"/>
        <v>0</v>
      </c>
      <c r="I72" s="44">
        <f t="shared" si="19"/>
        <v>0</v>
      </c>
      <c r="J72" s="44">
        <f t="shared" si="19"/>
        <v>0</v>
      </c>
      <c r="K72" s="44">
        <f t="shared" si="19"/>
        <v>0</v>
      </c>
      <c r="L72" s="44">
        <f t="shared" si="19"/>
        <v>0</v>
      </c>
      <c r="M72" s="44">
        <f t="shared" si="19"/>
        <v>0</v>
      </c>
      <c r="N72" s="44">
        <f t="shared" si="19"/>
        <v>0</v>
      </c>
      <c r="O72" s="44">
        <f t="shared" si="19"/>
        <v>0</v>
      </c>
      <c r="P72" s="44">
        <f t="shared" si="19"/>
        <v>0</v>
      </c>
      <c r="Q72" s="34">
        <f t="shared" si="18"/>
        <v>0</v>
      </c>
    </row>
    <row r="73" spans="2:17" ht="12.75">
      <c r="B73" s="60" t="s">
        <v>203</v>
      </c>
      <c r="C73" s="59" t="s">
        <v>166</v>
      </c>
      <c r="D73" s="33" t="s">
        <v>44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34">
        <f t="shared" si="18"/>
        <v>0</v>
      </c>
    </row>
    <row r="74" spans="2:17" ht="12.75">
      <c r="B74" s="60" t="s">
        <v>204</v>
      </c>
      <c r="C74" s="59" t="s">
        <v>167</v>
      </c>
      <c r="D74" s="33" t="s">
        <v>44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34">
        <f t="shared" si="18"/>
        <v>0</v>
      </c>
    </row>
    <row r="75" spans="2:17" ht="12.75">
      <c r="B75" s="60" t="s">
        <v>205</v>
      </c>
      <c r="C75" s="59" t="s">
        <v>168</v>
      </c>
      <c r="D75" s="33" t="s">
        <v>44</v>
      </c>
      <c r="E75" s="44">
        <f aca="true" t="shared" si="20" ref="E75:P75">E76+E77</f>
        <v>0</v>
      </c>
      <c r="F75" s="44">
        <f t="shared" si="20"/>
        <v>0</v>
      </c>
      <c r="G75" s="44">
        <f t="shared" si="20"/>
        <v>0</v>
      </c>
      <c r="H75" s="44">
        <f t="shared" si="20"/>
        <v>0</v>
      </c>
      <c r="I75" s="44">
        <f t="shared" si="20"/>
        <v>0</v>
      </c>
      <c r="J75" s="44">
        <f t="shared" si="20"/>
        <v>0</v>
      </c>
      <c r="K75" s="44">
        <f t="shared" si="20"/>
        <v>0</v>
      </c>
      <c r="L75" s="44">
        <f t="shared" si="20"/>
        <v>0</v>
      </c>
      <c r="M75" s="44">
        <f t="shared" si="20"/>
        <v>0</v>
      </c>
      <c r="N75" s="44">
        <f t="shared" si="20"/>
        <v>0</v>
      </c>
      <c r="O75" s="44">
        <f t="shared" si="20"/>
        <v>0</v>
      </c>
      <c r="P75" s="44">
        <f t="shared" si="20"/>
        <v>0</v>
      </c>
      <c r="Q75" s="34">
        <f t="shared" si="18"/>
        <v>0</v>
      </c>
    </row>
    <row r="76" spans="2:17" ht="12.75">
      <c r="B76" s="60" t="s">
        <v>206</v>
      </c>
      <c r="C76" s="59" t="s">
        <v>166</v>
      </c>
      <c r="D76" s="33" t="s">
        <v>44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34">
        <f t="shared" si="18"/>
        <v>0</v>
      </c>
    </row>
    <row r="77" spans="2:17" ht="12.75">
      <c r="B77" s="60" t="s">
        <v>212</v>
      </c>
      <c r="C77" s="59" t="s">
        <v>167</v>
      </c>
      <c r="D77" s="33" t="s">
        <v>44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34">
        <f t="shared" si="18"/>
        <v>0</v>
      </c>
    </row>
    <row r="78" spans="2:17" ht="12.75">
      <c r="B78" s="60" t="s">
        <v>50</v>
      </c>
      <c r="C78" s="32" t="s">
        <v>85</v>
      </c>
      <c r="D78" s="33" t="s">
        <v>44</v>
      </c>
      <c r="E78" s="44">
        <f>E82+E86+E92+E98</f>
        <v>0</v>
      </c>
      <c r="F78" s="44">
        <f aca="true" t="shared" si="21" ref="F78:P78">F82+F86+F92+F98</f>
        <v>0</v>
      </c>
      <c r="G78" s="44">
        <f t="shared" si="21"/>
        <v>0</v>
      </c>
      <c r="H78" s="44">
        <f t="shared" si="21"/>
        <v>0</v>
      </c>
      <c r="I78" s="44">
        <f t="shared" si="21"/>
        <v>0</v>
      </c>
      <c r="J78" s="44">
        <f t="shared" si="21"/>
        <v>0</v>
      </c>
      <c r="K78" s="44">
        <f t="shared" si="21"/>
        <v>0</v>
      </c>
      <c r="L78" s="44">
        <f t="shared" si="21"/>
        <v>0</v>
      </c>
      <c r="M78" s="44">
        <f t="shared" si="21"/>
        <v>0</v>
      </c>
      <c r="N78" s="44">
        <f t="shared" si="21"/>
        <v>0</v>
      </c>
      <c r="O78" s="44">
        <f>O82+O86+O92+O98</f>
        <v>0</v>
      </c>
      <c r="P78" s="44">
        <f t="shared" si="21"/>
        <v>0</v>
      </c>
      <c r="Q78" s="34">
        <f t="shared" si="18"/>
        <v>0</v>
      </c>
    </row>
    <row r="79" spans="2:17" ht="12.75">
      <c r="B79" s="60"/>
      <c r="C79" s="35" t="s">
        <v>83</v>
      </c>
      <c r="D79" s="3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34"/>
    </row>
    <row r="80" spans="2:17" ht="12.75">
      <c r="B80" s="60" t="s">
        <v>80</v>
      </c>
      <c r="C80" s="32" t="s">
        <v>109</v>
      </c>
      <c r="D80" s="33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218"/>
    </row>
    <row r="81" spans="2:17" ht="12.75">
      <c r="B81" s="60" t="s">
        <v>81</v>
      </c>
      <c r="C81" s="140" t="s">
        <v>159</v>
      </c>
      <c r="D81" s="33" t="s">
        <v>41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51">
        <f>SUM(E81:P81)</f>
        <v>0</v>
      </c>
    </row>
    <row r="82" spans="2:17" ht="12.75">
      <c r="B82" s="60" t="s">
        <v>158</v>
      </c>
      <c r="C82" s="32" t="s">
        <v>43</v>
      </c>
      <c r="D82" s="33" t="s">
        <v>44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34">
        <f>SUM(E82:P82)</f>
        <v>0</v>
      </c>
    </row>
    <row r="83" spans="2:17" ht="12.75">
      <c r="B83" s="60"/>
      <c r="C83" s="35" t="s">
        <v>84</v>
      </c>
      <c r="D83" s="5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34"/>
    </row>
    <row r="84" spans="2:17" ht="12.75">
      <c r="B84" s="60" t="s">
        <v>207</v>
      </c>
      <c r="C84" s="32" t="s">
        <v>109</v>
      </c>
      <c r="D84" s="33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218"/>
    </row>
    <row r="85" spans="2:17" ht="12.75">
      <c r="B85" s="60" t="s">
        <v>208</v>
      </c>
      <c r="C85" s="140" t="s">
        <v>159</v>
      </c>
      <c r="D85" s="33" t="s">
        <v>41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51">
        <f>SUM(E85:P85)</f>
        <v>0</v>
      </c>
    </row>
    <row r="86" spans="2:17" ht="12.75">
      <c r="B86" s="60" t="s">
        <v>213</v>
      </c>
      <c r="C86" s="32" t="s">
        <v>43</v>
      </c>
      <c r="D86" s="33" t="s">
        <v>44</v>
      </c>
      <c r="E86" s="44">
        <f aca="true" t="shared" si="22" ref="E86:P86">E87+E88</f>
        <v>0</v>
      </c>
      <c r="F86" s="44">
        <f t="shared" si="22"/>
        <v>0</v>
      </c>
      <c r="G86" s="44">
        <f t="shared" si="22"/>
        <v>0</v>
      </c>
      <c r="H86" s="44">
        <f t="shared" si="22"/>
        <v>0</v>
      </c>
      <c r="I86" s="44">
        <f t="shared" si="22"/>
        <v>0</v>
      </c>
      <c r="J86" s="44">
        <f t="shared" si="22"/>
        <v>0</v>
      </c>
      <c r="K86" s="44">
        <f t="shared" si="22"/>
        <v>0</v>
      </c>
      <c r="L86" s="44">
        <f t="shared" si="22"/>
        <v>0</v>
      </c>
      <c r="M86" s="44">
        <f t="shared" si="22"/>
        <v>0</v>
      </c>
      <c r="N86" s="44">
        <f t="shared" si="22"/>
        <v>0</v>
      </c>
      <c r="O86" s="44">
        <f t="shared" si="22"/>
        <v>0</v>
      </c>
      <c r="P86" s="44">
        <f t="shared" si="22"/>
        <v>0</v>
      </c>
      <c r="Q86" s="34">
        <f>SUM(E86:P86)</f>
        <v>0</v>
      </c>
    </row>
    <row r="87" spans="2:17" ht="12.75">
      <c r="B87" s="60" t="s">
        <v>214</v>
      </c>
      <c r="C87" s="59" t="s">
        <v>165</v>
      </c>
      <c r="D87" s="33" t="s">
        <v>44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34">
        <f>SUM(E87:P87)</f>
        <v>0</v>
      </c>
    </row>
    <row r="88" spans="2:17" ht="12.75">
      <c r="B88" s="60" t="s">
        <v>215</v>
      </c>
      <c r="C88" s="59" t="s">
        <v>168</v>
      </c>
      <c r="D88" s="33" t="s">
        <v>44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34">
        <f>SUM(E88:P88)</f>
        <v>0</v>
      </c>
    </row>
    <row r="89" spans="2:17" ht="12.75">
      <c r="B89" s="60"/>
      <c r="C89" s="35" t="s">
        <v>169</v>
      </c>
      <c r="D89" s="3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34"/>
    </row>
    <row r="90" spans="2:17" ht="12.75">
      <c r="B90" s="60" t="s">
        <v>216</v>
      </c>
      <c r="C90" s="32" t="s">
        <v>109</v>
      </c>
      <c r="D90" s="33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218"/>
    </row>
    <row r="91" spans="2:17" ht="12.75">
      <c r="B91" s="60" t="s">
        <v>217</v>
      </c>
      <c r="C91" s="140" t="s">
        <v>159</v>
      </c>
      <c r="D91" s="33" t="s">
        <v>41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51">
        <f>SUM(E91:P91)</f>
        <v>0</v>
      </c>
    </row>
    <row r="92" spans="2:17" ht="12.75">
      <c r="B92" s="60" t="s">
        <v>218</v>
      </c>
      <c r="C92" s="54" t="s">
        <v>43</v>
      </c>
      <c r="D92" s="33" t="s">
        <v>44</v>
      </c>
      <c r="E92" s="44">
        <f aca="true" t="shared" si="23" ref="E92:P92">E93+E94</f>
        <v>0</v>
      </c>
      <c r="F92" s="44">
        <f t="shared" si="23"/>
        <v>0</v>
      </c>
      <c r="G92" s="44">
        <f t="shared" si="23"/>
        <v>0</v>
      </c>
      <c r="H92" s="44">
        <f t="shared" si="23"/>
        <v>0</v>
      </c>
      <c r="I92" s="44">
        <f t="shared" si="23"/>
        <v>0</v>
      </c>
      <c r="J92" s="44">
        <f t="shared" si="23"/>
        <v>0</v>
      </c>
      <c r="K92" s="44">
        <f t="shared" si="23"/>
        <v>0</v>
      </c>
      <c r="L92" s="44">
        <f t="shared" si="23"/>
        <v>0</v>
      </c>
      <c r="M92" s="44">
        <f t="shared" si="23"/>
        <v>0</v>
      </c>
      <c r="N92" s="44">
        <f t="shared" si="23"/>
        <v>0</v>
      </c>
      <c r="O92" s="44">
        <f t="shared" si="23"/>
        <v>0</v>
      </c>
      <c r="P92" s="44">
        <f t="shared" si="23"/>
        <v>0</v>
      </c>
      <c r="Q92" s="34">
        <f>SUM(E92:P92)</f>
        <v>0</v>
      </c>
    </row>
    <row r="93" spans="2:17" ht="12.75">
      <c r="B93" s="60" t="s">
        <v>219</v>
      </c>
      <c r="C93" s="225" t="s">
        <v>165</v>
      </c>
      <c r="D93" s="33" t="s">
        <v>44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34">
        <f>SUM(E93:P93)</f>
        <v>0</v>
      </c>
    </row>
    <row r="94" spans="2:17" ht="12.75">
      <c r="B94" s="60" t="s">
        <v>220</v>
      </c>
      <c r="C94" s="225" t="s">
        <v>168</v>
      </c>
      <c r="D94" s="33" t="s">
        <v>44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34">
        <f>SUM(E94:P94)</f>
        <v>0</v>
      </c>
    </row>
    <row r="95" spans="2:17" ht="12.75">
      <c r="B95" s="129"/>
      <c r="C95" s="226" t="s">
        <v>86</v>
      </c>
      <c r="D95" s="29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0"/>
    </row>
    <row r="96" spans="2:17" ht="12.75">
      <c r="B96" s="60" t="s">
        <v>221</v>
      </c>
      <c r="C96" s="32" t="s">
        <v>109</v>
      </c>
      <c r="D96" s="33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218"/>
    </row>
    <row r="97" spans="2:17" ht="12.75">
      <c r="B97" s="60" t="s">
        <v>222</v>
      </c>
      <c r="C97" s="140" t="s">
        <v>159</v>
      </c>
      <c r="D97" s="33" t="s">
        <v>41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51">
        <f>SUM(E97:P97)</f>
        <v>0</v>
      </c>
    </row>
    <row r="98" spans="2:17" ht="12.75">
      <c r="B98" s="60" t="s">
        <v>223</v>
      </c>
      <c r="C98" s="54" t="s">
        <v>43</v>
      </c>
      <c r="D98" s="33" t="s">
        <v>44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34">
        <f>SUM(E98:P98)</f>
        <v>0</v>
      </c>
    </row>
    <row r="99" spans="2:17" ht="12.75">
      <c r="B99" s="53" t="s">
        <v>51</v>
      </c>
      <c r="C99" s="62" t="s">
        <v>227</v>
      </c>
      <c r="D99" s="39" t="s">
        <v>44</v>
      </c>
      <c r="E99" s="40">
        <f aca="true" t="shared" si="24" ref="E99:P99">E60+E53</f>
        <v>0</v>
      </c>
      <c r="F99" s="40">
        <f t="shared" si="24"/>
        <v>0</v>
      </c>
      <c r="G99" s="40">
        <f t="shared" si="24"/>
        <v>0</v>
      </c>
      <c r="H99" s="40">
        <f t="shared" si="24"/>
        <v>0</v>
      </c>
      <c r="I99" s="40">
        <f t="shared" si="24"/>
        <v>0</v>
      </c>
      <c r="J99" s="40">
        <f t="shared" si="24"/>
        <v>0</v>
      </c>
      <c r="K99" s="40">
        <f t="shared" si="24"/>
        <v>0</v>
      </c>
      <c r="L99" s="40">
        <f t="shared" si="24"/>
        <v>0</v>
      </c>
      <c r="M99" s="40">
        <f t="shared" si="24"/>
        <v>0</v>
      </c>
      <c r="N99" s="40">
        <f t="shared" si="24"/>
        <v>0</v>
      </c>
      <c r="O99" s="40">
        <f t="shared" si="24"/>
        <v>0</v>
      </c>
      <c r="P99" s="40">
        <f t="shared" si="24"/>
        <v>0</v>
      </c>
      <c r="Q99" s="41">
        <f>SUM(E99:P99)</f>
        <v>0</v>
      </c>
    </row>
    <row r="100" spans="2:17" ht="12.75">
      <c r="B100" s="53" t="s">
        <v>52</v>
      </c>
      <c r="C100" s="24" t="s">
        <v>87</v>
      </c>
      <c r="D100" s="39" t="s">
        <v>44</v>
      </c>
      <c r="E100" s="96">
        <f>E103+E106</f>
        <v>0</v>
      </c>
      <c r="F100" s="96">
        <f aca="true" t="shared" si="25" ref="F100:P100">F103+F106</f>
        <v>0</v>
      </c>
      <c r="G100" s="96">
        <f t="shared" si="25"/>
        <v>0</v>
      </c>
      <c r="H100" s="96">
        <f t="shared" si="25"/>
        <v>0</v>
      </c>
      <c r="I100" s="96">
        <f t="shared" si="25"/>
        <v>0</v>
      </c>
      <c r="J100" s="96">
        <f t="shared" si="25"/>
        <v>0</v>
      </c>
      <c r="K100" s="96">
        <f t="shared" si="25"/>
        <v>0</v>
      </c>
      <c r="L100" s="96">
        <f t="shared" si="25"/>
        <v>0</v>
      </c>
      <c r="M100" s="96">
        <f t="shared" si="25"/>
        <v>0</v>
      </c>
      <c r="N100" s="96">
        <f t="shared" si="25"/>
        <v>0</v>
      </c>
      <c r="O100" s="96">
        <f t="shared" si="25"/>
        <v>0</v>
      </c>
      <c r="P100" s="96">
        <f t="shared" si="25"/>
        <v>0</v>
      </c>
      <c r="Q100" s="41">
        <f>SUM(E100:P100)</f>
        <v>0</v>
      </c>
    </row>
    <row r="101" spans="2:17" ht="12.75">
      <c r="B101" s="100" t="s">
        <v>224</v>
      </c>
      <c r="C101" s="101" t="s">
        <v>108</v>
      </c>
      <c r="D101" s="102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</row>
    <row r="102" spans="2:17" ht="12.75">
      <c r="B102" s="60" t="s">
        <v>104</v>
      </c>
      <c r="C102" s="103" t="s">
        <v>131</v>
      </c>
      <c r="D102" s="33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34"/>
    </row>
    <row r="103" spans="2:17" ht="12.75">
      <c r="B103" s="60" t="s">
        <v>105</v>
      </c>
      <c r="C103" s="103" t="s">
        <v>43</v>
      </c>
      <c r="D103" s="33" t="s">
        <v>44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34">
        <f>SUM(E103:P103)</f>
        <v>0</v>
      </c>
    </row>
    <row r="104" spans="2:17" ht="12.75">
      <c r="B104" s="60" t="s">
        <v>225</v>
      </c>
      <c r="C104" s="104" t="s">
        <v>110</v>
      </c>
      <c r="D104" s="33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97"/>
    </row>
    <row r="105" spans="2:17" ht="12.75">
      <c r="B105" s="60" t="s">
        <v>106</v>
      </c>
      <c r="C105" s="103" t="s">
        <v>111</v>
      </c>
      <c r="D105" s="33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34"/>
    </row>
    <row r="106" spans="2:17" ht="12.75">
      <c r="B106" s="105" t="s">
        <v>107</v>
      </c>
      <c r="C106" s="227" t="s">
        <v>43</v>
      </c>
      <c r="D106" s="56" t="s">
        <v>44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58">
        <f>SUM(E106:P106)</f>
        <v>0</v>
      </c>
    </row>
    <row r="107" spans="2:17" ht="12.75">
      <c r="B107" s="53" t="s">
        <v>53</v>
      </c>
      <c r="C107" s="62" t="s">
        <v>226</v>
      </c>
      <c r="D107" s="39" t="s">
        <v>44</v>
      </c>
      <c r="E107" s="40">
        <f>E99+E100</f>
        <v>0</v>
      </c>
      <c r="F107" s="40">
        <f aca="true" t="shared" si="26" ref="F107:P107">F99+F100</f>
        <v>0</v>
      </c>
      <c r="G107" s="40">
        <f t="shared" si="26"/>
        <v>0</v>
      </c>
      <c r="H107" s="40">
        <f t="shared" si="26"/>
        <v>0</v>
      </c>
      <c r="I107" s="40">
        <f t="shared" si="26"/>
        <v>0</v>
      </c>
      <c r="J107" s="40">
        <f t="shared" si="26"/>
        <v>0</v>
      </c>
      <c r="K107" s="40">
        <f t="shared" si="26"/>
        <v>0</v>
      </c>
      <c r="L107" s="40">
        <f t="shared" si="26"/>
        <v>0</v>
      </c>
      <c r="M107" s="40">
        <f t="shared" si="26"/>
        <v>0</v>
      </c>
      <c r="N107" s="40">
        <f t="shared" si="26"/>
        <v>0</v>
      </c>
      <c r="O107" s="40">
        <f t="shared" si="26"/>
        <v>0</v>
      </c>
      <c r="P107" s="40">
        <f t="shared" si="26"/>
        <v>0</v>
      </c>
      <c r="Q107" s="41">
        <f>SUM(E107:P107)</f>
        <v>0</v>
      </c>
    </row>
    <row r="108" spans="2:17" ht="13.5" thickBot="1">
      <c r="B108" s="63" t="s">
        <v>56</v>
      </c>
      <c r="C108" s="64" t="s">
        <v>88</v>
      </c>
      <c r="D108" s="65" t="s">
        <v>44</v>
      </c>
      <c r="E108" s="66">
        <f aca="true" t="shared" si="27" ref="E108:P108">E99+E100+E47</f>
        <v>0</v>
      </c>
      <c r="F108" s="66">
        <f t="shared" si="27"/>
        <v>0</v>
      </c>
      <c r="G108" s="66">
        <f t="shared" si="27"/>
        <v>0</v>
      </c>
      <c r="H108" s="66">
        <f t="shared" si="27"/>
        <v>0</v>
      </c>
      <c r="I108" s="66">
        <f t="shared" si="27"/>
        <v>0</v>
      </c>
      <c r="J108" s="66">
        <f t="shared" si="27"/>
        <v>0</v>
      </c>
      <c r="K108" s="66">
        <f t="shared" si="27"/>
        <v>0</v>
      </c>
      <c r="L108" s="66">
        <f t="shared" si="27"/>
        <v>0</v>
      </c>
      <c r="M108" s="66">
        <f t="shared" si="27"/>
        <v>0</v>
      </c>
      <c r="N108" s="66">
        <f t="shared" si="27"/>
        <v>0</v>
      </c>
      <c r="O108" s="66">
        <f t="shared" si="27"/>
        <v>0</v>
      </c>
      <c r="P108" s="66">
        <f t="shared" si="27"/>
        <v>0</v>
      </c>
      <c r="Q108" s="67">
        <f>SUM(E108:P108)</f>
        <v>0</v>
      </c>
    </row>
    <row r="109" ht="13.5" thickTop="1"/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  <ignoredErrors>
    <ignoredError sqref="B13:B14 B48:B49 B72 B107:B108" numberStoredAsText="1"/>
    <ignoredError sqref="B15:B24 B47 B50:B58 B60:B62 B63:B71 B99:B102 B103:B106" numberStoredAsText="1" twoDigitTextYear="1"/>
    <ignoredError sqref="B25:B33 B37:B46 B59 B80:B88 B90:B9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6.7109375" style="47" customWidth="1"/>
    <col min="3" max="3" width="32.7109375" style="14" customWidth="1"/>
    <col min="4" max="16" width="8.7109375" style="14" customWidth="1"/>
    <col min="17" max="17" width="12.7109375" style="14" customWidth="1"/>
    <col min="18" max="18" width="2.28125" style="14" customWidth="1"/>
    <col min="19" max="16384" width="9.140625" style="14" customWidth="1"/>
  </cols>
  <sheetData>
    <row r="1" spans="1:4" ht="13.5" customHeight="1">
      <c r="A1" s="11" t="s">
        <v>24</v>
      </c>
      <c r="B1" s="12"/>
      <c r="C1" s="11"/>
      <c r="D1" s="10"/>
    </row>
    <row r="2" spans="1:4" ht="13.5" customHeight="1">
      <c r="A2" s="11"/>
      <c r="B2" s="12"/>
      <c r="C2" s="11"/>
      <c r="D2" s="10"/>
    </row>
    <row r="3" spans="1:4" ht="13.5" customHeight="1">
      <c r="A3" s="9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9"/>
      <c r="B4" s="9" t="str">
        <f>+CONCATENATE('Poc.strana'!$A$35," ",'Poc.strana'!$C$35)</f>
        <v>Датум обраде: </v>
      </c>
      <c r="C4" s="9"/>
      <c r="D4" s="10"/>
    </row>
    <row r="5" ht="13.5" customHeight="1"/>
    <row r="6" ht="13.5" customHeight="1"/>
    <row r="7" spans="2:17" ht="13.5" customHeight="1">
      <c r="B7" s="282" t="str">
        <f>CONCATENATE("Табела ЕТ-5-8.2.4. ИСПОРУКА ЕЛЕКТРИЧНЕ ЕНЕРГИЈЕ - СНАБДЕВАЊЕ НА СЛОБОДНОМ ТРЖИШТУ ПО СНАБДЕВАЧИМА - РЕАЛИЗАЦИЈА У"," ",'Poc.strana'!C25,". ГОДИНИ")</f>
        <v>Табела ЕТ-5-8.2.4. ИСПОРУКА ЕЛЕКТРИЧНЕ ЕНЕРГИЈЕ - СНАБДЕВАЊЕ НА СЛОБОДНОМ ТРЖИШТУ ПО СНАБДЕВАЧИМА - РЕАЛИЗАЦИЈА У 2022. ГОДИНИ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3:8" ht="13.5" customHeight="1" thickBot="1">
      <c r="C8" s="17"/>
      <c r="D8" s="17"/>
      <c r="E8" s="48"/>
      <c r="F8" s="18"/>
      <c r="G8" s="18"/>
      <c r="H8" s="18"/>
    </row>
    <row r="9" spans="2:17" ht="18" customHeight="1" thickBot="1" thickTop="1">
      <c r="B9" s="93" t="s">
        <v>95</v>
      </c>
      <c r="C9" s="92"/>
      <c r="D9" s="90"/>
      <c r="E9" s="90"/>
      <c r="F9" s="300"/>
      <c r="G9" s="300"/>
      <c r="H9" s="90"/>
      <c r="I9" s="90"/>
      <c r="J9" s="90"/>
      <c r="K9" s="90"/>
      <c r="L9" s="90"/>
      <c r="M9" s="90"/>
      <c r="N9" s="90"/>
      <c r="O9" s="90"/>
      <c r="P9" s="90"/>
      <c r="Q9" s="231"/>
    </row>
    <row r="10" spans="2:16" ht="18" customHeight="1" thickTop="1">
      <c r="B10" s="294" t="s">
        <v>0</v>
      </c>
      <c r="C10" s="295" t="s">
        <v>236</v>
      </c>
      <c r="D10" s="297" t="s">
        <v>237</v>
      </c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</row>
    <row r="11" spans="2:16" ht="18" customHeight="1">
      <c r="B11" s="285"/>
      <c r="C11" s="296"/>
      <c r="D11" s="39" t="s">
        <v>28</v>
      </c>
      <c r="E11" s="39" t="s">
        <v>29</v>
      </c>
      <c r="F11" s="39" t="s">
        <v>30</v>
      </c>
      <c r="G11" s="39" t="s">
        <v>31</v>
      </c>
      <c r="H11" s="39" t="s">
        <v>32</v>
      </c>
      <c r="I11" s="39" t="s">
        <v>33</v>
      </c>
      <c r="J11" s="49" t="s">
        <v>34</v>
      </c>
      <c r="K11" s="49" t="s">
        <v>35</v>
      </c>
      <c r="L11" s="49" t="s">
        <v>36</v>
      </c>
      <c r="M11" s="49" t="s">
        <v>37</v>
      </c>
      <c r="N11" s="49" t="s">
        <v>38</v>
      </c>
      <c r="O11" s="49" t="s">
        <v>39</v>
      </c>
      <c r="P11" s="50" t="s">
        <v>40</v>
      </c>
    </row>
    <row r="12" spans="2:16" ht="18" customHeight="1">
      <c r="B12" s="23"/>
      <c r="C12" s="238" t="s">
        <v>238</v>
      </c>
      <c r="D12" s="51">
        <f>SUM(D13:D36)</f>
        <v>0</v>
      </c>
      <c r="E12" s="51">
        <f aca="true" t="shared" si="0" ref="E12:P12">SUM(E13:E36)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27">
        <f t="shared" si="0"/>
        <v>0</v>
      </c>
    </row>
    <row r="13" spans="2:16" ht="18" customHeight="1">
      <c r="B13" s="228">
        <v>1</v>
      </c>
      <c r="C13" s="239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135">
        <f>SUM(D13:O13)</f>
        <v>0</v>
      </c>
    </row>
    <row r="14" spans="2:16" ht="18" customHeight="1">
      <c r="B14" s="229">
        <v>2</v>
      </c>
      <c r="C14" s="240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34">
        <f>SUM(D14:O14)</f>
        <v>0</v>
      </c>
    </row>
    <row r="15" spans="2:16" ht="18" customHeight="1">
      <c r="B15" s="229">
        <v>3</v>
      </c>
      <c r="C15" s="241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34">
        <f>SUM(D15:O15)</f>
        <v>0</v>
      </c>
    </row>
    <row r="16" spans="2:16" ht="18" customHeight="1">
      <c r="B16" s="230">
        <v>4</v>
      </c>
      <c r="C16" s="241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34">
        <f>SUM(D16:O16)</f>
        <v>0</v>
      </c>
    </row>
    <row r="17" spans="2:16" ht="18" customHeight="1">
      <c r="B17" s="229">
        <v>5</v>
      </c>
      <c r="C17" s="241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34">
        <f aca="true" t="shared" si="1" ref="P17:P22">SUM(D17:O17)</f>
        <v>0</v>
      </c>
    </row>
    <row r="18" spans="2:16" ht="18" customHeight="1">
      <c r="B18" s="229">
        <v>6</v>
      </c>
      <c r="C18" s="24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34">
        <f t="shared" si="1"/>
        <v>0</v>
      </c>
    </row>
    <row r="19" spans="2:16" ht="18" customHeight="1">
      <c r="B19" s="230">
        <v>7</v>
      </c>
      <c r="C19" s="24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34">
        <f t="shared" si="1"/>
        <v>0</v>
      </c>
    </row>
    <row r="20" spans="2:16" ht="18" customHeight="1">
      <c r="B20" s="229">
        <v>8</v>
      </c>
      <c r="C20" s="24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34">
        <f t="shared" si="1"/>
        <v>0</v>
      </c>
    </row>
    <row r="21" spans="2:16" ht="18" customHeight="1">
      <c r="B21" s="229">
        <v>9</v>
      </c>
      <c r="C21" s="24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34">
        <f t="shared" si="1"/>
        <v>0</v>
      </c>
    </row>
    <row r="22" spans="2:16" ht="18" customHeight="1">
      <c r="B22" s="229">
        <v>10</v>
      </c>
      <c r="C22" s="24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38">
        <f t="shared" si="1"/>
        <v>0</v>
      </c>
    </row>
    <row r="23" spans="2:16" ht="18" customHeight="1">
      <c r="B23" s="230">
        <v>11</v>
      </c>
      <c r="C23" s="24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34">
        <f>SUM(D23:O23)</f>
        <v>0</v>
      </c>
    </row>
    <row r="24" spans="2:16" ht="18" customHeight="1">
      <c r="B24" s="229">
        <v>12</v>
      </c>
      <c r="C24" s="24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34">
        <f>SUM(D24:O24)</f>
        <v>0</v>
      </c>
    </row>
    <row r="25" spans="2:16" ht="18" customHeight="1">
      <c r="B25" s="229">
        <v>13</v>
      </c>
      <c r="C25" s="243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34">
        <f>SUM(D25:O25)</f>
        <v>0</v>
      </c>
    </row>
    <row r="26" spans="2:16" ht="18" customHeight="1">
      <c r="B26" s="230">
        <v>14</v>
      </c>
      <c r="C26" s="242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34">
        <f aca="true" t="shared" si="2" ref="P26:P33">SUM(D26:O26)</f>
        <v>0</v>
      </c>
    </row>
    <row r="27" spans="2:16" ht="18" customHeight="1">
      <c r="B27" s="229">
        <v>15</v>
      </c>
      <c r="C27" s="242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34">
        <f t="shared" si="2"/>
        <v>0</v>
      </c>
    </row>
    <row r="28" spans="2:16" ht="18" customHeight="1">
      <c r="B28" s="229">
        <v>16</v>
      </c>
      <c r="C28" s="24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34">
        <f t="shared" si="2"/>
        <v>0</v>
      </c>
    </row>
    <row r="29" spans="2:16" ht="18" customHeight="1">
      <c r="B29" s="229">
        <v>17</v>
      </c>
      <c r="C29" s="24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34">
        <f t="shared" si="2"/>
        <v>0</v>
      </c>
    </row>
    <row r="30" spans="2:16" ht="18" customHeight="1">
      <c r="B30" s="230">
        <v>18</v>
      </c>
      <c r="C30" s="24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38">
        <f t="shared" si="2"/>
        <v>0</v>
      </c>
    </row>
    <row r="31" spans="2:16" ht="18" customHeight="1">
      <c r="B31" s="229">
        <v>19</v>
      </c>
      <c r="C31" s="24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38">
        <f t="shared" si="2"/>
        <v>0</v>
      </c>
    </row>
    <row r="32" spans="2:16" ht="18" customHeight="1">
      <c r="B32" s="229">
        <v>20</v>
      </c>
      <c r="C32" s="24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38">
        <f t="shared" si="2"/>
        <v>0</v>
      </c>
    </row>
    <row r="33" spans="2:16" ht="18" customHeight="1">
      <c r="B33" s="229">
        <v>21</v>
      </c>
      <c r="C33" s="242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38">
        <f t="shared" si="2"/>
        <v>0</v>
      </c>
    </row>
    <row r="34" spans="2:16" ht="18" customHeight="1">
      <c r="B34" s="229">
        <v>23</v>
      </c>
      <c r="C34" s="242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34">
        <f>SUM(D34:O34)</f>
        <v>0</v>
      </c>
    </row>
    <row r="35" spans="2:16" ht="18" customHeight="1">
      <c r="B35" s="230">
        <v>24</v>
      </c>
      <c r="C35" s="243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34">
        <f>SUM(D35:O35)</f>
        <v>0</v>
      </c>
    </row>
    <row r="36" spans="2:16" ht="18" customHeight="1" thickBot="1">
      <c r="B36" s="235">
        <v>25</v>
      </c>
      <c r="C36" s="245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7">
        <f>SUM(D36:O36)</f>
        <v>0</v>
      </c>
    </row>
    <row r="37" ht="13.5" thickTop="1"/>
  </sheetData>
  <sheetProtection/>
  <mergeCells count="5">
    <mergeCell ref="B7:Q7"/>
    <mergeCell ref="F9:G9"/>
    <mergeCell ref="B10:B11"/>
    <mergeCell ref="C10:C11"/>
    <mergeCell ref="D10:P10"/>
  </mergeCells>
  <printOptions horizontalCentered="1"/>
  <pageMargins left="0.31496062992125984" right="0.1968503937007874" top="0.24" bottom="0.36" header="0.15748031496062992" footer="0.15748031496062992"/>
  <pageSetup fitToHeight="1" fitToWidth="1" horizontalDpi="600" verticalDpi="600" orientation="landscape" paperSize="9" scale="82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3.7109375" style="68" customWidth="1"/>
    <col min="2" max="2" width="5.7109375" style="68" customWidth="1"/>
    <col min="3" max="3" width="12.7109375" style="68" customWidth="1"/>
    <col min="4" max="4" width="6.7109375" style="68" customWidth="1"/>
    <col min="5" max="5" width="11.28125" style="68" customWidth="1"/>
    <col min="6" max="6" width="6.7109375" style="68" customWidth="1"/>
    <col min="7" max="7" width="11.140625" style="68" customWidth="1"/>
    <col min="8" max="8" width="6.7109375" style="68" customWidth="1"/>
    <col min="9" max="9" width="10.8515625" style="68" customWidth="1"/>
    <col min="10" max="10" width="6.7109375" style="68" customWidth="1"/>
    <col min="11" max="11" width="10.8515625" style="68" customWidth="1"/>
    <col min="12" max="12" width="6.7109375" style="68" customWidth="1"/>
    <col min="13" max="13" width="10.28125" style="68" customWidth="1"/>
    <col min="14" max="14" width="6.7109375" style="68" customWidth="1"/>
    <col min="15" max="15" width="10.421875" style="68" customWidth="1"/>
    <col min="16" max="16" width="6.7109375" style="68" customWidth="1"/>
    <col min="17" max="17" width="11.7109375" style="68" customWidth="1"/>
    <col min="18" max="18" width="6.7109375" style="68" customWidth="1"/>
    <col min="19" max="19" width="11.00390625" style="68" customWidth="1"/>
    <col min="20" max="20" width="6.7109375" style="68" customWidth="1"/>
    <col min="21" max="21" width="11.140625" style="68" customWidth="1"/>
    <col min="22" max="22" width="6.7109375" style="68" customWidth="1"/>
    <col min="23" max="23" width="11.57421875" style="68" customWidth="1"/>
    <col min="24" max="24" width="6.7109375" style="68" customWidth="1"/>
    <col min="25" max="25" width="10.140625" style="68" customWidth="1"/>
    <col min="26" max="26" width="6.7109375" style="68" customWidth="1"/>
    <col min="27" max="27" width="9.8515625" style="68" customWidth="1"/>
    <col min="28" max="28" width="1.8515625" style="68" customWidth="1"/>
    <col min="29" max="16384" width="9.140625" style="68" customWidth="1"/>
  </cols>
  <sheetData>
    <row r="1" spans="1:28" ht="12.75">
      <c r="A1" s="11" t="s">
        <v>24</v>
      </c>
      <c r="B1" s="12"/>
      <c r="C1" s="11"/>
      <c r="D1" s="10"/>
      <c r="E1" s="9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  <c r="Y1" s="154"/>
      <c r="Z1" s="154"/>
      <c r="AA1" s="154"/>
      <c r="AB1" s="155"/>
    </row>
    <row r="2" spans="1:28" ht="12.75">
      <c r="A2" s="11"/>
      <c r="B2" s="12"/>
      <c r="C2" s="11"/>
      <c r="D2" s="10"/>
      <c r="E2" s="9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3"/>
      <c r="Y2" s="154"/>
      <c r="Z2" s="154"/>
      <c r="AA2" s="154"/>
      <c r="AB2" s="155"/>
    </row>
    <row r="3" spans="1:28" ht="12.75">
      <c r="A3" s="9"/>
      <c r="B3" s="9" t="str">
        <f>+CONCATENATE('Poc.strana'!$A$22," ",'Poc.strana'!$C$22)</f>
        <v>Назив енергетског субјекта: </v>
      </c>
      <c r="C3" s="9"/>
      <c r="D3" s="10"/>
      <c r="E3" s="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3"/>
      <c r="Y3" s="154"/>
      <c r="Z3" s="154"/>
      <c r="AA3" s="154"/>
      <c r="AB3" s="155"/>
    </row>
    <row r="4" spans="1:28" ht="12.75">
      <c r="A4" s="9"/>
      <c r="B4" s="9" t="str">
        <f>+CONCATENATE('Poc.strana'!$A$35," ",'Poc.strana'!$C$35)</f>
        <v>Датум обраде: </v>
      </c>
      <c r="C4" s="9"/>
      <c r="D4" s="10"/>
      <c r="E4" s="9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3"/>
      <c r="Y4" s="154"/>
      <c r="Z4" s="154"/>
      <c r="AA4" s="154"/>
      <c r="AB4" s="155"/>
    </row>
    <row r="5" spans="1:28" ht="12.75">
      <c r="A5" s="9"/>
      <c r="B5" s="210"/>
      <c r="C5" s="9"/>
      <c r="D5" s="9"/>
      <c r="E5" s="9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5"/>
    </row>
    <row r="6" spans="1:28" ht="12.75">
      <c r="A6" s="9"/>
      <c r="B6" s="210"/>
      <c r="C6" s="9"/>
      <c r="D6" s="9"/>
      <c r="E6" s="9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5"/>
    </row>
    <row r="7" spans="1:28" ht="12.75">
      <c r="A7" s="155"/>
      <c r="B7" s="305" t="str">
        <f>CONCATENATE("Табела ЕТ-5-12.2. СТРУКТУРА КУПАЦА ПО МЕСЕЧНОЈ ПОТРОШЊИ У КАТЕГОРИЈИ ШИРОКА ПОТРОШЊА - КОМЕРЦИЈАЛА И ОСТАЛИ У "," ",'Poc.strana'!C25,". ГОДИНИ")</f>
        <v>Табела ЕТ-5-12.2. СТРУКТУРА КУПАЦА ПО МЕСЕЧНОЈ ПОТРОШЊИ У КАТЕГОРИЈИ ШИРОКА ПОТРОШЊА - КОМЕРЦИЈАЛА И ОСТАЛИ У  2022. ГОДИНИ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155"/>
    </row>
    <row r="8" spans="1:28" ht="13.5" thickBot="1">
      <c r="A8" s="155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</row>
    <row r="9" spans="1:28" ht="13.5" thickTop="1">
      <c r="A9" s="155"/>
      <c r="B9" s="157"/>
      <c r="C9" s="158" t="s">
        <v>134</v>
      </c>
      <c r="D9" s="158"/>
      <c r="E9" s="158"/>
      <c r="F9" s="158"/>
      <c r="G9" s="158"/>
      <c r="H9" s="158"/>
      <c r="I9" s="158"/>
      <c r="J9" s="301"/>
      <c r="K9" s="301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B9" s="155"/>
    </row>
    <row r="10" spans="1:28" ht="12.75">
      <c r="A10" s="155"/>
      <c r="B10" s="306" t="s">
        <v>135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8"/>
      <c r="AB10" s="155"/>
    </row>
    <row r="11" spans="1:28" ht="25.5" customHeight="1">
      <c r="A11" s="155"/>
      <c r="B11" s="309" t="s">
        <v>0</v>
      </c>
      <c r="C11" s="160" t="s">
        <v>136</v>
      </c>
      <c r="D11" s="302" t="s">
        <v>28</v>
      </c>
      <c r="E11" s="303"/>
      <c r="F11" s="302" t="s">
        <v>29</v>
      </c>
      <c r="G11" s="303"/>
      <c r="H11" s="302" t="s">
        <v>30</v>
      </c>
      <c r="I11" s="303"/>
      <c r="J11" s="302" t="s">
        <v>31</v>
      </c>
      <c r="K11" s="303"/>
      <c r="L11" s="302" t="s">
        <v>32</v>
      </c>
      <c r="M11" s="303"/>
      <c r="N11" s="302" t="s">
        <v>33</v>
      </c>
      <c r="O11" s="303"/>
      <c r="P11" s="302" t="s">
        <v>34</v>
      </c>
      <c r="Q11" s="303"/>
      <c r="R11" s="302" t="s">
        <v>35</v>
      </c>
      <c r="S11" s="303"/>
      <c r="T11" s="302" t="s">
        <v>36</v>
      </c>
      <c r="U11" s="303"/>
      <c r="V11" s="302" t="s">
        <v>37</v>
      </c>
      <c r="W11" s="303"/>
      <c r="X11" s="302" t="s">
        <v>38</v>
      </c>
      <c r="Y11" s="303"/>
      <c r="Z11" s="302" t="s">
        <v>39</v>
      </c>
      <c r="AA11" s="304"/>
      <c r="AB11" s="155"/>
    </row>
    <row r="12" spans="1:28" ht="25.5">
      <c r="A12" s="155"/>
      <c r="B12" s="310"/>
      <c r="C12" s="161" t="s">
        <v>137</v>
      </c>
      <c r="D12" s="162" t="s">
        <v>138</v>
      </c>
      <c r="E12" s="163" t="s">
        <v>89</v>
      </c>
      <c r="F12" s="162" t="s">
        <v>138</v>
      </c>
      <c r="G12" s="163" t="s">
        <v>89</v>
      </c>
      <c r="H12" s="162" t="s">
        <v>138</v>
      </c>
      <c r="I12" s="163" t="s">
        <v>89</v>
      </c>
      <c r="J12" s="162" t="s">
        <v>138</v>
      </c>
      <c r="K12" s="163" t="s">
        <v>89</v>
      </c>
      <c r="L12" s="162" t="s">
        <v>138</v>
      </c>
      <c r="M12" s="163" t="s">
        <v>89</v>
      </c>
      <c r="N12" s="162" t="s">
        <v>138</v>
      </c>
      <c r="O12" s="163" t="s">
        <v>89</v>
      </c>
      <c r="P12" s="162" t="s">
        <v>138</v>
      </c>
      <c r="Q12" s="163" t="s">
        <v>89</v>
      </c>
      <c r="R12" s="162" t="s">
        <v>138</v>
      </c>
      <c r="S12" s="163" t="s">
        <v>89</v>
      </c>
      <c r="T12" s="162" t="s">
        <v>138</v>
      </c>
      <c r="U12" s="163" t="s">
        <v>89</v>
      </c>
      <c r="V12" s="162" t="s">
        <v>138</v>
      </c>
      <c r="W12" s="163" t="s">
        <v>89</v>
      </c>
      <c r="X12" s="162" t="s">
        <v>138</v>
      </c>
      <c r="Y12" s="163" t="s">
        <v>89</v>
      </c>
      <c r="Z12" s="162" t="s">
        <v>138</v>
      </c>
      <c r="AA12" s="164" t="s">
        <v>89</v>
      </c>
      <c r="AB12" s="155"/>
    </row>
    <row r="13" spans="1:28" ht="12.75">
      <c r="A13" s="155"/>
      <c r="B13" s="165">
        <v>1</v>
      </c>
      <c r="C13" s="166">
        <v>0</v>
      </c>
      <c r="D13" s="167"/>
      <c r="E13" s="168"/>
      <c r="F13" s="167"/>
      <c r="G13" s="168"/>
      <c r="H13" s="167"/>
      <c r="I13" s="168"/>
      <c r="J13" s="167"/>
      <c r="K13" s="168"/>
      <c r="L13" s="167"/>
      <c r="M13" s="168"/>
      <c r="N13" s="167"/>
      <c r="O13" s="168"/>
      <c r="P13" s="167"/>
      <c r="Q13" s="168"/>
      <c r="R13" s="167"/>
      <c r="S13" s="168"/>
      <c r="T13" s="167"/>
      <c r="U13" s="168"/>
      <c r="V13" s="167"/>
      <c r="W13" s="168"/>
      <c r="X13" s="167"/>
      <c r="Y13" s="168"/>
      <c r="Z13" s="167"/>
      <c r="AA13" s="169"/>
      <c r="AB13" s="155"/>
    </row>
    <row r="14" spans="1:28" ht="12.75">
      <c r="A14" s="155"/>
      <c r="B14" s="170">
        <v>2</v>
      </c>
      <c r="C14" s="171" t="s">
        <v>139</v>
      </c>
      <c r="D14" s="172"/>
      <c r="E14" s="173"/>
      <c r="F14" s="172"/>
      <c r="G14" s="173"/>
      <c r="H14" s="172"/>
      <c r="I14" s="173"/>
      <c r="J14" s="172"/>
      <c r="K14" s="173"/>
      <c r="L14" s="172"/>
      <c r="M14" s="173"/>
      <c r="N14" s="172"/>
      <c r="O14" s="173"/>
      <c r="P14" s="172"/>
      <c r="Q14" s="173"/>
      <c r="R14" s="172"/>
      <c r="S14" s="173"/>
      <c r="T14" s="172"/>
      <c r="U14" s="173"/>
      <c r="V14" s="172"/>
      <c r="W14" s="173"/>
      <c r="X14" s="172"/>
      <c r="Y14" s="173"/>
      <c r="Z14" s="172"/>
      <c r="AA14" s="174"/>
      <c r="AB14" s="155"/>
    </row>
    <row r="15" spans="1:28" ht="12.75">
      <c r="A15" s="155"/>
      <c r="B15" s="170">
        <v>3</v>
      </c>
      <c r="C15" s="171" t="s">
        <v>140</v>
      </c>
      <c r="D15" s="172"/>
      <c r="E15" s="173"/>
      <c r="F15" s="172"/>
      <c r="G15" s="173"/>
      <c r="H15" s="172"/>
      <c r="I15" s="173"/>
      <c r="J15" s="172"/>
      <c r="K15" s="173"/>
      <c r="L15" s="172"/>
      <c r="M15" s="173"/>
      <c r="N15" s="172"/>
      <c r="O15" s="173"/>
      <c r="P15" s="172"/>
      <c r="Q15" s="173"/>
      <c r="R15" s="172"/>
      <c r="S15" s="173"/>
      <c r="T15" s="172"/>
      <c r="U15" s="173"/>
      <c r="V15" s="172"/>
      <c r="W15" s="173"/>
      <c r="X15" s="172"/>
      <c r="Y15" s="173"/>
      <c r="Z15" s="172"/>
      <c r="AA15" s="174"/>
      <c r="AB15" s="155"/>
    </row>
    <row r="16" spans="1:28" ht="12.75">
      <c r="A16" s="155"/>
      <c r="B16" s="170">
        <v>4</v>
      </c>
      <c r="C16" s="171" t="s">
        <v>141</v>
      </c>
      <c r="D16" s="172"/>
      <c r="E16" s="173"/>
      <c r="F16" s="172"/>
      <c r="G16" s="173"/>
      <c r="H16" s="172"/>
      <c r="I16" s="173"/>
      <c r="J16" s="172"/>
      <c r="K16" s="173"/>
      <c r="L16" s="172"/>
      <c r="M16" s="173"/>
      <c r="N16" s="172"/>
      <c r="O16" s="173"/>
      <c r="P16" s="172"/>
      <c r="Q16" s="173"/>
      <c r="R16" s="172"/>
      <c r="S16" s="173"/>
      <c r="T16" s="172"/>
      <c r="U16" s="173"/>
      <c r="V16" s="172"/>
      <c r="W16" s="173"/>
      <c r="X16" s="172"/>
      <c r="Y16" s="173"/>
      <c r="Z16" s="172"/>
      <c r="AA16" s="174"/>
      <c r="AB16" s="155"/>
    </row>
    <row r="17" spans="1:28" ht="12.75">
      <c r="A17" s="155"/>
      <c r="B17" s="170">
        <v>5</v>
      </c>
      <c r="C17" s="171" t="s">
        <v>142</v>
      </c>
      <c r="D17" s="172"/>
      <c r="E17" s="173"/>
      <c r="F17" s="172"/>
      <c r="G17" s="173"/>
      <c r="H17" s="172"/>
      <c r="I17" s="173"/>
      <c r="J17" s="172"/>
      <c r="K17" s="173"/>
      <c r="L17" s="172"/>
      <c r="M17" s="173"/>
      <c r="N17" s="172"/>
      <c r="O17" s="173"/>
      <c r="P17" s="172"/>
      <c r="Q17" s="173"/>
      <c r="R17" s="172"/>
      <c r="S17" s="173"/>
      <c r="T17" s="172"/>
      <c r="U17" s="173"/>
      <c r="V17" s="172"/>
      <c r="W17" s="173"/>
      <c r="X17" s="172"/>
      <c r="Y17" s="173"/>
      <c r="Z17" s="172"/>
      <c r="AA17" s="174"/>
      <c r="AB17" s="155"/>
    </row>
    <row r="18" spans="1:28" ht="12.75">
      <c r="A18" s="155"/>
      <c r="B18" s="170">
        <v>6</v>
      </c>
      <c r="C18" s="171" t="s">
        <v>143</v>
      </c>
      <c r="D18" s="172"/>
      <c r="E18" s="173"/>
      <c r="F18" s="172"/>
      <c r="G18" s="173"/>
      <c r="H18" s="172"/>
      <c r="I18" s="173"/>
      <c r="J18" s="172"/>
      <c r="K18" s="173"/>
      <c r="L18" s="172"/>
      <c r="M18" s="173"/>
      <c r="N18" s="172"/>
      <c r="O18" s="173"/>
      <c r="P18" s="172"/>
      <c r="Q18" s="173"/>
      <c r="R18" s="172"/>
      <c r="S18" s="173"/>
      <c r="T18" s="172"/>
      <c r="U18" s="173"/>
      <c r="V18" s="172"/>
      <c r="W18" s="173"/>
      <c r="X18" s="172"/>
      <c r="Y18" s="173"/>
      <c r="Z18" s="172"/>
      <c r="AA18" s="174"/>
      <c r="AB18" s="155"/>
    </row>
    <row r="19" spans="1:28" ht="12.75">
      <c r="A19" s="155"/>
      <c r="B19" s="170">
        <v>7</v>
      </c>
      <c r="C19" s="171" t="s">
        <v>144</v>
      </c>
      <c r="D19" s="172"/>
      <c r="E19" s="173"/>
      <c r="F19" s="172"/>
      <c r="G19" s="173"/>
      <c r="H19" s="172"/>
      <c r="I19" s="173"/>
      <c r="J19" s="172"/>
      <c r="K19" s="173"/>
      <c r="L19" s="172"/>
      <c r="M19" s="173"/>
      <c r="N19" s="172"/>
      <c r="O19" s="173"/>
      <c r="P19" s="172"/>
      <c r="Q19" s="173"/>
      <c r="R19" s="172"/>
      <c r="S19" s="173"/>
      <c r="T19" s="172"/>
      <c r="U19" s="173"/>
      <c r="V19" s="172"/>
      <c r="W19" s="173"/>
      <c r="X19" s="172"/>
      <c r="Y19" s="173"/>
      <c r="Z19" s="172"/>
      <c r="AA19" s="174"/>
      <c r="AB19" s="155"/>
    </row>
    <row r="20" spans="1:28" ht="12.75">
      <c r="A20" s="155"/>
      <c r="B20" s="170">
        <v>8</v>
      </c>
      <c r="C20" s="171" t="s">
        <v>145</v>
      </c>
      <c r="D20" s="172"/>
      <c r="E20" s="173"/>
      <c r="F20" s="172"/>
      <c r="G20" s="173"/>
      <c r="H20" s="172"/>
      <c r="I20" s="173"/>
      <c r="J20" s="172"/>
      <c r="K20" s="173"/>
      <c r="L20" s="172"/>
      <c r="M20" s="173"/>
      <c r="N20" s="172"/>
      <c r="O20" s="173"/>
      <c r="P20" s="172"/>
      <c r="Q20" s="173"/>
      <c r="R20" s="172"/>
      <c r="S20" s="173"/>
      <c r="T20" s="172"/>
      <c r="U20" s="173"/>
      <c r="V20" s="172"/>
      <c r="W20" s="173"/>
      <c r="X20" s="172"/>
      <c r="Y20" s="173"/>
      <c r="Z20" s="172"/>
      <c r="AA20" s="174"/>
      <c r="AB20" s="155"/>
    </row>
    <row r="21" spans="1:28" ht="12.75">
      <c r="A21" s="155"/>
      <c r="B21" s="170">
        <v>9</v>
      </c>
      <c r="C21" s="171" t="s">
        <v>146</v>
      </c>
      <c r="D21" s="172"/>
      <c r="E21" s="173"/>
      <c r="F21" s="172"/>
      <c r="G21" s="173"/>
      <c r="H21" s="172"/>
      <c r="I21" s="173"/>
      <c r="J21" s="172"/>
      <c r="K21" s="173"/>
      <c r="L21" s="172"/>
      <c r="M21" s="173"/>
      <c r="N21" s="172"/>
      <c r="O21" s="173"/>
      <c r="P21" s="172"/>
      <c r="Q21" s="173"/>
      <c r="R21" s="172"/>
      <c r="S21" s="173"/>
      <c r="T21" s="172"/>
      <c r="U21" s="173"/>
      <c r="V21" s="172"/>
      <c r="W21" s="173"/>
      <c r="X21" s="172"/>
      <c r="Y21" s="173"/>
      <c r="Z21" s="172"/>
      <c r="AA21" s="174"/>
      <c r="AB21" s="155"/>
    </row>
    <row r="22" spans="1:28" ht="12.75">
      <c r="A22" s="155"/>
      <c r="B22" s="170">
        <v>10</v>
      </c>
      <c r="C22" s="171" t="s">
        <v>147</v>
      </c>
      <c r="D22" s="172"/>
      <c r="E22" s="173"/>
      <c r="F22" s="172"/>
      <c r="G22" s="173"/>
      <c r="H22" s="172"/>
      <c r="I22" s="173"/>
      <c r="J22" s="172"/>
      <c r="K22" s="173"/>
      <c r="L22" s="172"/>
      <c r="M22" s="173"/>
      <c r="N22" s="172"/>
      <c r="O22" s="173"/>
      <c r="P22" s="172"/>
      <c r="Q22" s="173"/>
      <c r="R22" s="172"/>
      <c r="S22" s="173"/>
      <c r="T22" s="172"/>
      <c r="U22" s="173"/>
      <c r="V22" s="172"/>
      <c r="W22" s="173"/>
      <c r="X22" s="172"/>
      <c r="Y22" s="173"/>
      <c r="Z22" s="172"/>
      <c r="AA22" s="174"/>
      <c r="AB22" s="155"/>
    </row>
    <row r="23" spans="1:28" ht="12.75">
      <c r="A23" s="155"/>
      <c r="B23" s="170">
        <v>11</v>
      </c>
      <c r="C23" s="171" t="s">
        <v>148</v>
      </c>
      <c r="D23" s="172"/>
      <c r="E23" s="173"/>
      <c r="F23" s="172"/>
      <c r="G23" s="173"/>
      <c r="H23" s="172"/>
      <c r="I23" s="173"/>
      <c r="J23" s="172"/>
      <c r="K23" s="173"/>
      <c r="L23" s="172"/>
      <c r="M23" s="173"/>
      <c r="N23" s="172"/>
      <c r="O23" s="173"/>
      <c r="P23" s="172"/>
      <c r="Q23" s="173"/>
      <c r="R23" s="172"/>
      <c r="S23" s="173"/>
      <c r="T23" s="172"/>
      <c r="U23" s="173"/>
      <c r="V23" s="172"/>
      <c r="W23" s="173"/>
      <c r="X23" s="172"/>
      <c r="Y23" s="173"/>
      <c r="Z23" s="172"/>
      <c r="AA23" s="174"/>
      <c r="AB23" s="155"/>
    </row>
    <row r="24" spans="1:28" ht="12.75">
      <c r="A24" s="155"/>
      <c r="B24" s="170">
        <v>12</v>
      </c>
      <c r="C24" s="171" t="s">
        <v>149</v>
      </c>
      <c r="D24" s="172"/>
      <c r="E24" s="173"/>
      <c r="F24" s="172"/>
      <c r="G24" s="173"/>
      <c r="H24" s="172"/>
      <c r="I24" s="173"/>
      <c r="J24" s="172"/>
      <c r="K24" s="173"/>
      <c r="L24" s="172"/>
      <c r="M24" s="173"/>
      <c r="N24" s="172"/>
      <c r="O24" s="173"/>
      <c r="P24" s="172"/>
      <c r="Q24" s="173"/>
      <c r="R24" s="172"/>
      <c r="S24" s="173"/>
      <c r="T24" s="172"/>
      <c r="U24" s="173"/>
      <c r="V24" s="172"/>
      <c r="W24" s="173"/>
      <c r="X24" s="172"/>
      <c r="Y24" s="173"/>
      <c r="Z24" s="172"/>
      <c r="AA24" s="174"/>
      <c r="AB24" s="155"/>
    </row>
    <row r="25" spans="1:28" ht="12.75">
      <c r="A25" s="155"/>
      <c r="B25" s="175">
        <v>13</v>
      </c>
      <c r="C25" s="176">
        <v>1600</v>
      </c>
      <c r="D25" s="177"/>
      <c r="E25" s="178"/>
      <c r="F25" s="177"/>
      <c r="G25" s="178"/>
      <c r="H25" s="177"/>
      <c r="I25" s="178"/>
      <c r="J25" s="177"/>
      <c r="K25" s="178"/>
      <c r="L25" s="177"/>
      <c r="M25" s="178"/>
      <c r="N25" s="177"/>
      <c r="O25" s="178"/>
      <c r="P25" s="177"/>
      <c r="Q25" s="178"/>
      <c r="R25" s="177"/>
      <c r="S25" s="178"/>
      <c r="T25" s="177"/>
      <c r="U25" s="178"/>
      <c r="V25" s="177"/>
      <c r="W25" s="178"/>
      <c r="X25" s="177"/>
      <c r="Y25" s="178"/>
      <c r="Z25" s="177"/>
      <c r="AA25" s="179"/>
      <c r="AB25" s="155"/>
    </row>
    <row r="26" spans="1:28" ht="12.75">
      <c r="A26" s="155"/>
      <c r="B26" s="180"/>
      <c r="C26" s="181" t="s">
        <v>88</v>
      </c>
      <c r="D26" s="182">
        <f aca="true" t="shared" si="0" ref="D26:AA26">SUM(D13:D25)</f>
        <v>0</v>
      </c>
      <c r="E26" s="183">
        <f t="shared" si="0"/>
        <v>0</v>
      </c>
      <c r="F26" s="182">
        <f t="shared" si="0"/>
        <v>0</v>
      </c>
      <c r="G26" s="183">
        <f t="shared" si="0"/>
        <v>0</v>
      </c>
      <c r="H26" s="182">
        <f t="shared" si="0"/>
        <v>0</v>
      </c>
      <c r="I26" s="183">
        <f t="shared" si="0"/>
        <v>0</v>
      </c>
      <c r="J26" s="182">
        <f t="shared" si="0"/>
        <v>0</v>
      </c>
      <c r="K26" s="183">
        <f t="shared" si="0"/>
        <v>0</v>
      </c>
      <c r="L26" s="182">
        <f t="shared" si="0"/>
        <v>0</v>
      </c>
      <c r="M26" s="183">
        <f t="shared" si="0"/>
        <v>0</v>
      </c>
      <c r="N26" s="182">
        <f t="shared" si="0"/>
        <v>0</v>
      </c>
      <c r="O26" s="183">
        <f t="shared" si="0"/>
        <v>0</v>
      </c>
      <c r="P26" s="182">
        <f t="shared" si="0"/>
        <v>0</v>
      </c>
      <c r="Q26" s="183">
        <f t="shared" si="0"/>
        <v>0</v>
      </c>
      <c r="R26" s="182">
        <f t="shared" si="0"/>
        <v>0</v>
      </c>
      <c r="S26" s="183">
        <f t="shared" si="0"/>
        <v>0</v>
      </c>
      <c r="T26" s="182">
        <f t="shared" si="0"/>
        <v>0</v>
      </c>
      <c r="U26" s="183">
        <f t="shared" si="0"/>
        <v>0</v>
      </c>
      <c r="V26" s="182">
        <f t="shared" si="0"/>
        <v>0</v>
      </c>
      <c r="W26" s="183">
        <f t="shared" si="0"/>
        <v>0</v>
      </c>
      <c r="X26" s="182">
        <f t="shared" si="0"/>
        <v>0</v>
      </c>
      <c r="Y26" s="183">
        <f t="shared" si="0"/>
        <v>0</v>
      </c>
      <c r="Z26" s="182">
        <f t="shared" si="0"/>
        <v>0</v>
      </c>
      <c r="AA26" s="184">
        <f t="shared" si="0"/>
        <v>0</v>
      </c>
      <c r="AB26" s="155"/>
    </row>
    <row r="27" spans="1:28" ht="12.75">
      <c r="A27" s="155"/>
      <c r="B27" s="311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3"/>
      <c r="AB27" s="155"/>
    </row>
    <row r="28" spans="1:28" ht="12.75" customHeight="1">
      <c r="A28" s="155"/>
      <c r="B28" s="306" t="s">
        <v>150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8"/>
      <c r="AB28" s="155"/>
    </row>
    <row r="29" spans="1:28" ht="12.75">
      <c r="A29" s="155"/>
      <c r="B29" s="309" t="s">
        <v>0</v>
      </c>
      <c r="C29" s="160" t="s">
        <v>136</v>
      </c>
      <c r="D29" s="302" t="s">
        <v>28</v>
      </c>
      <c r="E29" s="303"/>
      <c r="F29" s="302" t="s">
        <v>29</v>
      </c>
      <c r="G29" s="303"/>
      <c r="H29" s="302" t="s">
        <v>30</v>
      </c>
      <c r="I29" s="303"/>
      <c r="J29" s="302" t="s">
        <v>31</v>
      </c>
      <c r="K29" s="303"/>
      <c r="L29" s="302" t="s">
        <v>32</v>
      </c>
      <c r="M29" s="303"/>
      <c r="N29" s="302" t="s">
        <v>33</v>
      </c>
      <c r="O29" s="303"/>
      <c r="P29" s="302" t="s">
        <v>34</v>
      </c>
      <c r="Q29" s="303"/>
      <c r="R29" s="302" t="s">
        <v>35</v>
      </c>
      <c r="S29" s="303"/>
      <c r="T29" s="302" t="s">
        <v>36</v>
      </c>
      <c r="U29" s="303"/>
      <c r="V29" s="302" t="s">
        <v>37</v>
      </c>
      <c r="W29" s="303"/>
      <c r="X29" s="302" t="s">
        <v>38</v>
      </c>
      <c r="Y29" s="303"/>
      <c r="Z29" s="302" t="s">
        <v>39</v>
      </c>
      <c r="AA29" s="304"/>
      <c r="AB29" s="155"/>
    </row>
    <row r="30" spans="1:28" ht="25.5">
      <c r="A30" s="155"/>
      <c r="B30" s="310"/>
      <c r="C30" s="161" t="s">
        <v>137</v>
      </c>
      <c r="D30" s="162" t="s">
        <v>138</v>
      </c>
      <c r="E30" s="163" t="s">
        <v>89</v>
      </c>
      <c r="F30" s="162" t="s">
        <v>138</v>
      </c>
      <c r="G30" s="163" t="s">
        <v>89</v>
      </c>
      <c r="H30" s="162" t="s">
        <v>138</v>
      </c>
      <c r="I30" s="163" t="s">
        <v>89</v>
      </c>
      <c r="J30" s="162" t="s">
        <v>138</v>
      </c>
      <c r="K30" s="163" t="s">
        <v>89</v>
      </c>
      <c r="L30" s="162" t="s">
        <v>138</v>
      </c>
      <c r="M30" s="163" t="s">
        <v>89</v>
      </c>
      <c r="N30" s="162" t="s">
        <v>138</v>
      </c>
      <c r="O30" s="163" t="s">
        <v>89</v>
      </c>
      <c r="P30" s="162" t="s">
        <v>138</v>
      </c>
      <c r="Q30" s="163" t="s">
        <v>89</v>
      </c>
      <c r="R30" s="162" t="s">
        <v>138</v>
      </c>
      <c r="S30" s="163" t="s">
        <v>89</v>
      </c>
      <c r="T30" s="162" t="s">
        <v>138</v>
      </c>
      <c r="U30" s="163" t="s">
        <v>89</v>
      </c>
      <c r="V30" s="162" t="s">
        <v>138</v>
      </c>
      <c r="W30" s="163" t="s">
        <v>89</v>
      </c>
      <c r="X30" s="162" t="s">
        <v>138</v>
      </c>
      <c r="Y30" s="163" t="s">
        <v>89</v>
      </c>
      <c r="Z30" s="162" t="s">
        <v>138</v>
      </c>
      <c r="AA30" s="164" t="s">
        <v>89</v>
      </c>
      <c r="AB30" s="155"/>
    </row>
    <row r="31" spans="1:28" ht="12.75">
      <c r="A31" s="155"/>
      <c r="B31" s="165">
        <v>1</v>
      </c>
      <c r="C31" s="166">
        <v>0</v>
      </c>
      <c r="D31" s="167"/>
      <c r="E31" s="168"/>
      <c r="F31" s="167"/>
      <c r="G31" s="168"/>
      <c r="H31" s="167"/>
      <c r="I31" s="168"/>
      <c r="J31" s="167"/>
      <c r="K31" s="168"/>
      <c r="L31" s="167"/>
      <c r="M31" s="168"/>
      <c r="N31" s="167"/>
      <c r="O31" s="168"/>
      <c r="P31" s="167"/>
      <c r="Q31" s="168"/>
      <c r="R31" s="167"/>
      <c r="S31" s="168"/>
      <c r="T31" s="167"/>
      <c r="U31" s="168"/>
      <c r="V31" s="167"/>
      <c r="W31" s="168"/>
      <c r="X31" s="167"/>
      <c r="Y31" s="168"/>
      <c r="Z31" s="167"/>
      <c r="AA31" s="169"/>
      <c r="AB31" s="155"/>
    </row>
    <row r="32" spans="1:28" ht="12.75">
      <c r="A32" s="155"/>
      <c r="B32" s="170">
        <v>2</v>
      </c>
      <c r="C32" s="171" t="s">
        <v>139</v>
      </c>
      <c r="D32" s="172"/>
      <c r="E32" s="173"/>
      <c r="F32" s="172"/>
      <c r="G32" s="173"/>
      <c r="H32" s="172"/>
      <c r="I32" s="173"/>
      <c r="J32" s="172"/>
      <c r="K32" s="173"/>
      <c r="L32" s="172"/>
      <c r="M32" s="173"/>
      <c r="N32" s="172"/>
      <c r="O32" s="173"/>
      <c r="P32" s="172"/>
      <c r="Q32" s="173"/>
      <c r="R32" s="172"/>
      <c r="S32" s="173"/>
      <c r="T32" s="172"/>
      <c r="U32" s="173"/>
      <c r="V32" s="172"/>
      <c r="W32" s="173"/>
      <c r="X32" s="172"/>
      <c r="Y32" s="173"/>
      <c r="Z32" s="172"/>
      <c r="AA32" s="174"/>
      <c r="AB32" s="155"/>
    </row>
    <row r="33" spans="1:28" ht="12.75">
      <c r="A33" s="155"/>
      <c r="B33" s="170">
        <v>3</v>
      </c>
      <c r="C33" s="171" t="s">
        <v>140</v>
      </c>
      <c r="D33" s="172"/>
      <c r="E33" s="173"/>
      <c r="F33" s="172"/>
      <c r="G33" s="173"/>
      <c r="H33" s="172"/>
      <c r="I33" s="173"/>
      <c r="J33" s="172"/>
      <c r="K33" s="173"/>
      <c r="L33" s="172"/>
      <c r="M33" s="173"/>
      <c r="N33" s="172"/>
      <c r="O33" s="173"/>
      <c r="P33" s="172"/>
      <c r="Q33" s="173"/>
      <c r="R33" s="172"/>
      <c r="S33" s="173"/>
      <c r="T33" s="172"/>
      <c r="U33" s="173"/>
      <c r="V33" s="172"/>
      <c r="W33" s="173"/>
      <c r="X33" s="172"/>
      <c r="Y33" s="173"/>
      <c r="Z33" s="172"/>
      <c r="AA33" s="174"/>
      <c r="AB33" s="155"/>
    </row>
    <row r="34" spans="1:28" ht="12.75">
      <c r="A34" s="155"/>
      <c r="B34" s="170">
        <v>4</v>
      </c>
      <c r="C34" s="171" t="s">
        <v>141</v>
      </c>
      <c r="D34" s="172"/>
      <c r="E34" s="173"/>
      <c r="F34" s="172"/>
      <c r="G34" s="173"/>
      <c r="H34" s="172"/>
      <c r="I34" s="173"/>
      <c r="J34" s="172"/>
      <c r="K34" s="173"/>
      <c r="L34" s="172"/>
      <c r="M34" s="173"/>
      <c r="N34" s="172"/>
      <c r="O34" s="173"/>
      <c r="P34" s="172"/>
      <c r="Q34" s="173"/>
      <c r="R34" s="172"/>
      <c r="S34" s="173"/>
      <c r="T34" s="172"/>
      <c r="U34" s="173"/>
      <c r="V34" s="172"/>
      <c r="W34" s="173"/>
      <c r="X34" s="172"/>
      <c r="Y34" s="173"/>
      <c r="Z34" s="172"/>
      <c r="AA34" s="174"/>
      <c r="AB34" s="155"/>
    </row>
    <row r="35" spans="1:28" ht="12.75">
      <c r="A35" s="155"/>
      <c r="B35" s="170">
        <v>5</v>
      </c>
      <c r="C35" s="171" t="s">
        <v>142</v>
      </c>
      <c r="D35" s="172"/>
      <c r="E35" s="173"/>
      <c r="F35" s="172"/>
      <c r="G35" s="173"/>
      <c r="H35" s="172"/>
      <c r="I35" s="173"/>
      <c r="J35" s="172"/>
      <c r="K35" s="173"/>
      <c r="L35" s="172"/>
      <c r="M35" s="173"/>
      <c r="N35" s="172"/>
      <c r="O35" s="173"/>
      <c r="P35" s="172"/>
      <c r="Q35" s="173"/>
      <c r="R35" s="172"/>
      <c r="S35" s="173"/>
      <c r="T35" s="172"/>
      <c r="U35" s="173"/>
      <c r="V35" s="172"/>
      <c r="W35" s="173"/>
      <c r="X35" s="172"/>
      <c r="Y35" s="173"/>
      <c r="Z35" s="172"/>
      <c r="AA35" s="174"/>
      <c r="AB35" s="155"/>
    </row>
    <row r="36" spans="1:28" ht="12.75">
      <c r="A36" s="155"/>
      <c r="B36" s="170">
        <v>6</v>
      </c>
      <c r="C36" s="171" t="s">
        <v>143</v>
      </c>
      <c r="D36" s="172"/>
      <c r="E36" s="173"/>
      <c r="F36" s="172"/>
      <c r="G36" s="173"/>
      <c r="H36" s="172"/>
      <c r="I36" s="173"/>
      <c r="J36" s="172"/>
      <c r="K36" s="173"/>
      <c r="L36" s="172"/>
      <c r="M36" s="173"/>
      <c r="N36" s="172"/>
      <c r="O36" s="173"/>
      <c r="P36" s="172"/>
      <c r="Q36" s="173"/>
      <c r="R36" s="172"/>
      <c r="S36" s="173"/>
      <c r="T36" s="172"/>
      <c r="U36" s="173"/>
      <c r="V36" s="172"/>
      <c r="W36" s="173"/>
      <c r="X36" s="172"/>
      <c r="Y36" s="173"/>
      <c r="Z36" s="172"/>
      <c r="AA36" s="174"/>
      <c r="AB36" s="155"/>
    </row>
    <row r="37" spans="1:28" ht="12.75">
      <c r="A37" s="155"/>
      <c r="B37" s="170">
        <v>7</v>
      </c>
      <c r="C37" s="171" t="s">
        <v>144</v>
      </c>
      <c r="D37" s="172"/>
      <c r="E37" s="173"/>
      <c r="F37" s="172"/>
      <c r="G37" s="173"/>
      <c r="H37" s="172"/>
      <c r="I37" s="173"/>
      <c r="J37" s="172"/>
      <c r="K37" s="173"/>
      <c r="L37" s="172"/>
      <c r="M37" s="173"/>
      <c r="N37" s="172"/>
      <c r="O37" s="173"/>
      <c r="P37" s="172"/>
      <c r="Q37" s="173"/>
      <c r="R37" s="172"/>
      <c r="S37" s="173"/>
      <c r="T37" s="172"/>
      <c r="U37" s="173"/>
      <c r="V37" s="172"/>
      <c r="W37" s="173"/>
      <c r="X37" s="172"/>
      <c r="Y37" s="173"/>
      <c r="Z37" s="172"/>
      <c r="AA37" s="174"/>
      <c r="AB37" s="155"/>
    </row>
    <row r="38" spans="1:28" ht="12.75">
      <c r="A38" s="155"/>
      <c r="B38" s="170">
        <v>8</v>
      </c>
      <c r="C38" s="171" t="s">
        <v>145</v>
      </c>
      <c r="D38" s="172"/>
      <c r="E38" s="173"/>
      <c r="F38" s="172"/>
      <c r="G38" s="173"/>
      <c r="H38" s="172"/>
      <c r="I38" s="173"/>
      <c r="J38" s="172"/>
      <c r="K38" s="173"/>
      <c r="L38" s="172"/>
      <c r="M38" s="173"/>
      <c r="N38" s="172"/>
      <c r="O38" s="173"/>
      <c r="P38" s="172"/>
      <c r="Q38" s="173"/>
      <c r="R38" s="172"/>
      <c r="S38" s="173"/>
      <c r="T38" s="172"/>
      <c r="U38" s="173"/>
      <c r="V38" s="172"/>
      <c r="W38" s="173"/>
      <c r="X38" s="172"/>
      <c r="Y38" s="173"/>
      <c r="Z38" s="172"/>
      <c r="AA38" s="174"/>
      <c r="AB38" s="155"/>
    </row>
    <row r="39" spans="1:28" ht="12.75">
      <c r="A39" s="155"/>
      <c r="B39" s="170">
        <v>9</v>
      </c>
      <c r="C39" s="171" t="s">
        <v>146</v>
      </c>
      <c r="D39" s="172"/>
      <c r="E39" s="173"/>
      <c r="F39" s="172"/>
      <c r="G39" s="173"/>
      <c r="H39" s="172"/>
      <c r="I39" s="173"/>
      <c r="J39" s="172"/>
      <c r="K39" s="173"/>
      <c r="L39" s="172"/>
      <c r="M39" s="173"/>
      <c r="N39" s="172"/>
      <c r="O39" s="173"/>
      <c r="P39" s="172"/>
      <c r="Q39" s="173"/>
      <c r="R39" s="172"/>
      <c r="S39" s="173"/>
      <c r="T39" s="172"/>
      <c r="U39" s="173"/>
      <c r="V39" s="172"/>
      <c r="W39" s="173"/>
      <c r="X39" s="172"/>
      <c r="Y39" s="173"/>
      <c r="Z39" s="172"/>
      <c r="AA39" s="174"/>
      <c r="AB39" s="155"/>
    </row>
    <row r="40" spans="1:28" ht="12.75">
      <c r="A40" s="155"/>
      <c r="B40" s="170">
        <v>10</v>
      </c>
      <c r="C40" s="171" t="s">
        <v>147</v>
      </c>
      <c r="D40" s="172"/>
      <c r="E40" s="173"/>
      <c r="F40" s="172"/>
      <c r="G40" s="173"/>
      <c r="H40" s="172"/>
      <c r="I40" s="173"/>
      <c r="J40" s="172"/>
      <c r="K40" s="173"/>
      <c r="L40" s="172"/>
      <c r="M40" s="173"/>
      <c r="N40" s="172"/>
      <c r="O40" s="173"/>
      <c r="P40" s="172"/>
      <c r="Q40" s="173"/>
      <c r="R40" s="172"/>
      <c r="S40" s="173"/>
      <c r="T40" s="172"/>
      <c r="U40" s="173"/>
      <c r="V40" s="172"/>
      <c r="W40" s="173"/>
      <c r="X40" s="172"/>
      <c r="Y40" s="173"/>
      <c r="Z40" s="172"/>
      <c r="AA40" s="174"/>
      <c r="AB40" s="155"/>
    </row>
    <row r="41" spans="1:28" ht="12.75">
      <c r="A41" s="155"/>
      <c r="B41" s="170">
        <v>11</v>
      </c>
      <c r="C41" s="171" t="s">
        <v>148</v>
      </c>
      <c r="D41" s="172"/>
      <c r="E41" s="173"/>
      <c r="F41" s="172"/>
      <c r="G41" s="173"/>
      <c r="H41" s="172"/>
      <c r="I41" s="173"/>
      <c r="J41" s="172"/>
      <c r="K41" s="173"/>
      <c r="L41" s="172"/>
      <c r="M41" s="173"/>
      <c r="N41" s="172"/>
      <c r="O41" s="173"/>
      <c r="P41" s="172"/>
      <c r="Q41" s="173"/>
      <c r="R41" s="172"/>
      <c r="S41" s="173"/>
      <c r="T41" s="172"/>
      <c r="U41" s="173"/>
      <c r="V41" s="172"/>
      <c r="W41" s="173"/>
      <c r="X41" s="172"/>
      <c r="Y41" s="173"/>
      <c r="Z41" s="172"/>
      <c r="AA41" s="174"/>
      <c r="AB41" s="155"/>
    </row>
    <row r="42" spans="1:28" ht="12.75">
      <c r="A42" s="155"/>
      <c r="B42" s="170">
        <v>12</v>
      </c>
      <c r="C42" s="171" t="s">
        <v>149</v>
      </c>
      <c r="D42" s="172"/>
      <c r="E42" s="173"/>
      <c r="F42" s="172"/>
      <c r="G42" s="173"/>
      <c r="H42" s="172"/>
      <c r="I42" s="173"/>
      <c r="J42" s="172"/>
      <c r="K42" s="173"/>
      <c r="L42" s="172"/>
      <c r="M42" s="173"/>
      <c r="N42" s="172"/>
      <c r="O42" s="173"/>
      <c r="P42" s="172"/>
      <c r="Q42" s="173"/>
      <c r="R42" s="172"/>
      <c r="S42" s="173"/>
      <c r="T42" s="172"/>
      <c r="U42" s="173"/>
      <c r="V42" s="172"/>
      <c r="W42" s="173"/>
      <c r="X42" s="172"/>
      <c r="Y42" s="173"/>
      <c r="Z42" s="172"/>
      <c r="AA42" s="174"/>
      <c r="AB42" s="155"/>
    </row>
    <row r="43" spans="1:28" ht="12.75">
      <c r="A43" s="155"/>
      <c r="B43" s="175">
        <v>13</v>
      </c>
      <c r="C43" s="176">
        <v>1600</v>
      </c>
      <c r="D43" s="177"/>
      <c r="E43" s="178"/>
      <c r="F43" s="177"/>
      <c r="G43" s="178"/>
      <c r="H43" s="177"/>
      <c r="I43" s="178"/>
      <c r="J43" s="177"/>
      <c r="K43" s="178"/>
      <c r="L43" s="177"/>
      <c r="M43" s="178"/>
      <c r="N43" s="177"/>
      <c r="O43" s="178"/>
      <c r="P43" s="177"/>
      <c r="Q43" s="178"/>
      <c r="R43" s="177"/>
      <c r="S43" s="178"/>
      <c r="T43" s="177"/>
      <c r="U43" s="178"/>
      <c r="V43" s="177"/>
      <c r="W43" s="178"/>
      <c r="X43" s="177"/>
      <c r="Y43" s="178"/>
      <c r="Z43" s="177"/>
      <c r="AA43" s="179"/>
      <c r="AB43" s="155"/>
    </row>
    <row r="44" spans="1:28" ht="12.75">
      <c r="A44" s="155"/>
      <c r="B44" s="180"/>
      <c r="C44" s="181" t="s">
        <v>88</v>
      </c>
      <c r="D44" s="182">
        <f aca="true" t="shared" si="1" ref="D44:AA44">SUM(D31:D43)</f>
        <v>0</v>
      </c>
      <c r="E44" s="183">
        <f t="shared" si="1"/>
        <v>0</v>
      </c>
      <c r="F44" s="182">
        <f t="shared" si="1"/>
        <v>0</v>
      </c>
      <c r="G44" s="183">
        <f t="shared" si="1"/>
        <v>0</v>
      </c>
      <c r="H44" s="182">
        <f t="shared" si="1"/>
        <v>0</v>
      </c>
      <c r="I44" s="183">
        <f t="shared" si="1"/>
        <v>0</v>
      </c>
      <c r="J44" s="182">
        <f t="shared" si="1"/>
        <v>0</v>
      </c>
      <c r="K44" s="183">
        <f t="shared" si="1"/>
        <v>0</v>
      </c>
      <c r="L44" s="182">
        <f t="shared" si="1"/>
        <v>0</v>
      </c>
      <c r="M44" s="183">
        <f t="shared" si="1"/>
        <v>0</v>
      </c>
      <c r="N44" s="182">
        <f t="shared" si="1"/>
        <v>0</v>
      </c>
      <c r="O44" s="183">
        <f t="shared" si="1"/>
        <v>0</v>
      </c>
      <c r="P44" s="182">
        <f t="shared" si="1"/>
        <v>0</v>
      </c>
      <c r="Q44" s="183">
        <f t="shared" si="1"/>
        <v>0</v>
      </c>
      <c r="R44" s="182">
        <f t="shared" si="1"/>
        <v>0</v>
      </c>
      <c r="S44" s="183">
        <f t="shared" si="1"/>
        <v>0</v>
      </c>
      <c r="T44" s="182">
        <f t="shared" si="1"/>
        <v>0</v>
      </c>
      <c r="U44" s="183">
        <f t="shared" si="1"/>
        <v>0</v>
      </c>
      <c r="V44" s="182">
        <f t="shared" si="1"/>
        <v>0</v>
      </c>
      <c r="W44" s="183">
        <f t="shared" si="1"/>
        <v>0</v>
      </c>
      <c r="X44" s="182">
        <f t="shared" si="1"/>
        <v>0</v>
      </c>
      <c r="Y44" s="183">
        <f t="shared" si="1"/>
        <v>0</v>
      </c>
      <c r="Z44" s="182">
        <f t="shared" si="1"/>
        <v>0</v>
      </c>
      <c r="AA44" s="184">
        <f t="shared" si="1"/>
        <v>0</v>
      </c>
      <c r="AB44" s="155"/>
    </row>
    <row r="45" spans="1:28" ht="12.75">
      <c r="A45" s="155"/>
      <c r="B45" s="311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3"/>
      <c r="AB45" s="155"/>
    </row>
    <row r="46" spans="1:28" ht="12.75" customHeight="1">
      <c r="A46" s="155"/>
      <c r="B46" s="306" t="s">
        <v>151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8"/>
      <c r="AB46" s="155"/>
    </row>
    <row r="47" spans="1:28" ht="12.75">
      <c r="A47" s="155"/>
      <c r="B47" s="309" t="s">
        <v>0</v>
      </c>
      <c r="C47" s="160" t="s">
        <v>136</v>
      </c>
      <c r="D47" s="302" t="s">
        <v>28</v>
      </c>
      <c r="E47" s="303"/>
      <c r="F47" s="302" t="s">
        <v>29</v>
      </c>
      <c r="G47" s="303"/>
      <c r="H47" s="302" t="s">
        <v>30</v>
      </c>
      <c r="I47" s="303"/>
      <c r="J47" s="302" t="s">
        <v>31</v>
      </c>
      <c r="K47" s="303"/>
      <c r="L47" s="302" t="s">
        <v>32</v>
      </c>
      <c r="M47" s="303"/>
      <c r="N47" s="302" t="s">
        <v>33</v>
      </c>
      <c r="O47" s="303"/>
      <c r="P47" s="302" t="s">
        <v>34</v>
      </c>
      <c r="Q47" s="303"/>
      <c r="R47" s="302" t="s">
        <v>35</v>
      </c>
      <c r="S47" s="303"/>
      <c r="T47" s="302" t="s">
        <v>36</v>
      </c>
      <c r="U47" s="303"/>
      <c r="V47" s="302" t="s">
        <v>37</v>
      </c>
      <c r="W47" s="303"/>
      <c r="X47" s="302" t="s">
        <v>38</v>
      </c>
      <c r="Y47" s="303"/>
      <c r="Z47" s="302" t="s">
        <v>39</v>
      </c>
      <c r="AA47" s="304"/>
      <c r="AB47" s="155"/>
    </row>
    <row r="48" spans="1:28" ht="25.5">
      <c r="A48" s="155"/>
      <c r="B48" s="310"/>
      <c r="C48" s="161" t="s">
        <v>137</v>
      </c>
      <c r="D48" s="162" t="s">
        <v>138</v>
      </c>
      <c r="E48" s="163" t="s">
        <v>89</v>
      </c>
      <c r="F48" s="162" t="s">
        <v>138</v>
      </c>
      <c r="G48" s="163" t="s">
        <v>89</v>
      </c>
      <c r="H48" s="162" t="s">
        <v>138</v>
      </c>
      <c r="I48" s="163" t="s">
        <v>89</v>
      </c>
      <c r="J48" s="162" t="s">
        <v>138</v>
      </c>
      <c r="K48" s="163" t="s">
        <v>89</v>
      </c>
      <c r="L48" s="162" t="s">
        <v>138</v>
      </c>
      <c r="M48" s="163" t="s">
        <v>89</v>
      </c>
      <c r="N48" s="162" t="s">
        <v>138</v>
      </c>
      <c r="O48" s="163" t="s">
        <v>89</v>
      </c>
      <c r="P48" s="162" t="s">
        <v>138</v>
      </c>
      <c r="Q48" s="163" t="s">
        <v>89</v>
      </c>
      <c r="R48" s="162" t="s">
        <v>138</v>
      </c>
      <c r="S48" s="163" t="s">
        <v>89</v>
      </c>
      <c r="T48" s="162" t="s">
        <v>138</v>
      </c>
      <c r="U48" s="163" t="s">
        <v>89</v>
      </c>
      <c r="V48" s="162" t="s">
        <v>138</v>
      </c>
      <c r="W48" s="163" t="s">
        <v>89</v>
      </c>
      <c r="X48" s="162" t="s">
        <v>138</v>
      </c>
      <c r="Y48" s="163" t="s">
        <v>89</v>
      </c>
      <c r="Z48" s="162" t="s">
        <v>138</v>
      </c>
      <c r="AA48" s="164" t="s">
        <v>89</v>
      </c>
      <c r="AB48" s="155"/>
    </row>
    <row r="49" spans="1:28" ht="12.75">
      <c r="A49" s="155"/>
      <c r="B49" s="165">
        <v>1</v>
      </c>
      <c r="C49" s="166">
        <v>0</v>
      </c>
      <c r="D49" s="185">
        <f aca="true" t="shared" si="2" ref="D49:AA49">D13+D31</f>
        <v>0</v>
      </c>
      <c r="E49" s="186">
        <f t="shared" si="2"/>
        <v>0</v>
      </c>
      <c r="F49" s="185">
        <f t="shared" si="2"/>
        <v>0</v>
      </c>
      <c r="G49" s="186">
        <f t="shared" si="2"/>
        <v>0</v>
      </c>
      <c r="H49" s="185">
        <f t="shared" si="2"/>
        <v>0</v>
      </c>
      <c r="I49" s="186">
        <f t="shared" si="2"/>
        <v>0</v>
      </c>
      <c r="J49" s="185">
        <f t="shared" si="2"/>
        <v>0</v>
      </c>
      <c r="K49" s="186">
        <f t="shared" si="2"/>
        <v>0</v>
      </c>
      <c r="L49" s="185">
        <f t="shared" si="2"/>
        <v>0</v>
      </c>
      <c r="M49" s="186">
        <f t="shared" si="2"/>
        <v>0</v>
      </c>
      <c r="N49" s="185">
        <f t="shared" si="2"/>
        <v>0</v>
      </c>
      <c r="O49" s="186">
        <f t="shared" si="2"/>
        <v>0</v>
      </c>
      <c r="P49" s="185">
        <f t="shared" si="2"/>
        <v>0</v>
      </c>
      <c r="Q49" s="186">
        <f t="shared" si="2"/>
        <v>0</v>
      </c>
      <c r="R49" s="185">
        <f t="shared" si="2"/>
        <v>0</v>
      </c>
      <c r="S49" s="186">
        <f t="shared" si="2"/>
        <v>0</v>
      </c>
      <c r="T49" s="185">
        <f t="shared" si="2"/>
        <v>0</v>
      </c>
      <c r="U49" s="186">
        <f t="shared" si="2"/>
        <v>0</v>
      </c>
      <c r="V49" s="185">
        <f t="shared" si="2"/>
        <v>0</v>
      </c>
      <c r="W49" s="186">
        <f t="shared" si="2"/>
        <v>0</v>
      </c>
      <c r="X49" s="185">
        <f t="shared" si="2"/>
        <v>0</v>
      </c>
      <c r="Y49" s="186">
        <f t="shared" si="2"/>
        <v>0</v>
      </c>
      <c r="Z49" s="185">
        <f t="shared" si="2"/>
        <v>0</v>
      </c>
      <c r="AA49" s="187">
        <f t="shared" si="2"/>
        <v>0</v>
      </c>
      <c r="AB49" s="155"/>
    </row>
    <row r="50" spans="1:28" ht="12.75">
      <c r="A50" s="155"/>
      <c r="B50" s="170">
        <v>2</v>
      </c>
      <c r="C50" s="171" t="s">
        <v>139</v>
      </c>
      <c r="D50" s="188">
        <f aca="true" t="shared" si="3" ref="D50:AA50">D14+D32</f>
        <v>0</v>
      </c>
      <c r="E50" s="189">
        <f t="shared" si="3"/>
        <v>0</v>
      </c>
      <c r="F50" s="188">
        <f t="shared" si="3"/>
        <v>0</v>
      </c>
      <c r="G50" s="189">
        <f t="shared" si="3"/>
        <v>0</v>
      </c>
      <c r="H50" s="188">
        <f t="shared" si="3"/>
        <v>0</v>
      </c>
      <c r="I50" s="189">
        <f t="shared" si="3"/>
        <v>0</v>
      </c>
      <c r="J50" s="188">
        <f t="shared" si="3"/>
        <v>0</v>
      </c>
      <c r="K50" s="189">
        <f t="shared" si="3"/>
        <v>0</v>
      </c>
      <c r="L50" s="188">
        <f t="shared" si="3"/>
        <v>0</v>
      </c>
      <c r="M50" s="189">
        <f t="shared" si="3"/>
        <v>0</v>
      </c>
      <c r="N50" s="188">
        <f t="shared" si="3"/>
        <v>0</v>
      </c>
      <c r="O50" s="189">
        <f t="shared" si="3"/>
        <v>0</v>
      </c>
      <c r="P50" s="188">
        <f t="shared" si="3"/>
        <v>0</v>
      </c>
      <c r="Q50" s="189">
        <f t="shared" si="3"/>
        <v>0</v>
      </c>
      <c r="R50" s="188">
        <f t="shared" si="3"/>
        <v>0</v>
      </c>
      <c r="S50" s="189">
        <f t="shared" si="3"/>
        <v>0</v>
      </c>
      <c r="T50" s="188">
        <f t="shared" si="3"/>
        <v>0</v>
      </c>
      <c r="U50" s="189">
        <f t="shared" si="3"/>
        <v>0</v>
      </c>
      <c r="V50" s="188">
        <f t="shared" si="3"/>
        <v>0</v>
      </c>
      <c r="W50" s="189">
        <f t="shared" si="3"/>
        <v>0</v>
      </c>
      <c r="X50" s="188">
        <f t="shared" si="3"/>
        <v>0</v>
      </c>
      <c r="Y50" s="189">
        <f t="shared" si="3"/>
        <v>0</v>
      </c>
      <c r="Z50" s="188">
        <f t="shared" si="3"/>
        <v>0</v>
      </c>
      <c r="AA50" s="190">
        <f t="shared" si="3"/>
        <v>0</v>
      </c>
      <c r="AB50" s="155"/>
    </row>
    <row r="51" spans="1:28" ht="12.75">
      <c r="A51" s="155"/>
      <c r="B51" s="170">
        <v>3</v>
      </c>
      <c r="C51" s="171" t="s">
        <v>140</v>
      </c>
      <c r="D51" s="188">
        <f aca="true" t="shared" si="4" ref="D51:AA51">D15+D33</f>
        <v>0</v>
      </c>
      <c r="E51" s="189">
        <f t="shared" si="4"/>
        <v>0</v>
      </c>
      <c r="F51" s="188">
        <f t="shared" si="4"/>
        <v>0</v>
      </c>
      <c r="G51" s="189">
        <f t="shared" si="4"/>
        <v>0</v>
      </c>
      <c r="H51" s="188">
        <f t="shared" si="4"/>
        <v>0</v>
      </c>
      <c r="I51" s="189">
        <f t="shared" si="4"/>
        <v>0</v>
      </c>
      <c r="J51" s="188">
        <f t="shared" si="4"/>
        <v>0</v>
      </c>
      <c r="K51" s="189">
        <f t="shared" si="4"/>
        <v>0</v>
      </c>
      <c r="L51" s="188">
        <f t="shared" si="4"/>
        <v>0</v>
      </c>
      <c r="M51" s="189">
        <f t="shared" si="4"/>
        <v>0</v>
      </c>
      <c r="N51" s="188">
        <f t="shared" si="4"/>
        <v>0</v>
      </c>
      <c r="O51" s="189">
        <f t="shared" si="4"/>
        <v>0</v>
      </c>
      <c r="P51" s="188">
        <f t="shared" si="4"/>
        <v>0</v>
      </c>
      <c r="Q51" s="189">
        <f t="shared" si="4"/>
        <v>0</v>
      </c>
      <c r="R51" s="188">
        <f t="shared" si="4"/>
        <v>0</v>
      </c>
      <c r="S51" s="189">
        <f t="shared" si="4"/>
        <v>0</v>
      </c>
      <c r="T51" s="188">
        <f t="shared" si="4"/>
        <v>0</v>
      </c>
      <c r="U51" s="189">
        <f t="shared" si="4"/>
        <v>0</v>
      </c>
      <c r="V51" s="188">
        <f t="shared" si="4"/>
        <v>0</v>
      </c>
      <c r="W51" s="189">
        <f t="shared" si="4"/>
        <v>0</v>
      </c>
      <c r="X51" s="188">
        <f t="shared" si="4"/>
        <v>0</v>
      </c>
      <c r="Y51" s="189">
        <f t="shared" si="4"/>
        <v>0</v>
      </c>
      <c r="Z51" s="188">
        <f t="shared" si="4"/>
        <v>0</v>
      </c>
      <c r="AA51" s="190">
        <f t="shared" si="4"/>
        <v>0</v>
      </c>
      <c r="AB51" s="155"/>
    </row>
    <row r="52" spans="1:28" ht="12.75">
      <c r="A52" s="155"/>
      <c r="B52" s="170">
        <v>4</v>
      </c>
      <c r="C52" s="171" t="s">
        <v>141</v>
      </c>
      <c r="D52" s="188">
        <f aca="true" t="shared" si="5" ref="D52:AA52">D16+D34</f>
        <v>0</v>
      </c>
      <c r="E52" s="189">
        <f t="shared" si="5"/>
        <v>0</v>
      </c>
      <c r="F52" s="188">
        <f t="shared" si="5"/>
        <v>0</v>
      </c>
      <c r="G52" s="189">
        <f t="shared" si="5"/>
        <v>0</v>
      </c>
      <c r="H52" s="188">
        <f t="shared" si="5"/>
        <v>0</v>
      </c>
      <c r="I52" s="189">
        <f t="shared" si="5"/>
        <v>0</v>
      </c>
      <c r="J52" s="188">
        <f t="shared" si="5"/>
        <v>0</v>
      </c>
      <c r="K52" s="189">
        <f t="shared" si="5"/>
        <v>0</v>
      </c>
      <c r="L52" s="188">
        <f t="shared" si="5"/>
        <v>0</v>
      </c>
      <c r="M52" s="189">
        <f t="shared" si="5"/>
        <v>0</v>
      </c>
      <c r="N52" s="188">
        <f t="shared" si="5"/>
        <v>0</v>
      </c>
      <c r="O52" s="189">
        <f t="shared" si="5"/>
        <v>0</v>
      </c>
      <c r="P52" s="188">
        <f t="shared" si="5"/>
        <v>0</v>
      </c>
      <c r="Q52" s="189">
        <f t="shared" si="5"/>
        <v>0</v>
      </c>
      <c r="R52" s="188">
        <f t="shared" si="5"/>
        <v>0</v>
      </c>
      <c r="S52" s="189">
        <f t="shared" si="5"/>
        <v>0</v>
      </c>
      <c r="T52" s="188">
        <f t="shared" si="5"/>
        <v>0</v>
      </c>
      <c r="U52" s="189">
        <f t="shared" si="5"/>
        <v>0</v>
      </c>
      <c r="V52" s="188">
        <f t="shared" si="5"/>
        <v>0</v>
      </c>
      <c r="W52" s="189">
        <f t="shared" si="5"/>
        <v>0</v>
      </c>
      <c r="X52" s="188">
        <f t="shared" si="5"/>
        <v>0</v>
      </c>
      <c r="Y52" s="189">
        <f t="shared" si="5"/>
        <v>0</v>
      </c>
      <c r="Z52" s="188">
        <f t="shared" si="5"/>
        <v>0</v>
      </c>
      <c r="AA52" s="190">
        <f t="shared" si="5"/>
        <v>0</v>
      </c>
      <c r="AB52" s="155"/>
    </row>
    <row r="53" spans="1:28" ht="12.75">
      <c r="A53" s="155"/>
      <c r="B53" s="170">
        <v>5</v>
      </c>
      <c r="C53" s="171" t="s">
        <v>142</v>
      </c>
      <c r="D53" s="188">
        <f aca="true" t="shared" si="6" ref="D53:AA53">D17+D35</f>
        <v>0</v>
      </c>
      <c r="E53" s="189">
        <f t="shared" si="6"/>
        <v>0</v>
      </c>
      <c r="F53" s="188">
        <f t="shared" si="6"/>
        <v>0</v>
      </c>
      <c r="G53" s="189">
        <f t="shared" si="6"/>
        <v>0</v>
      </c>
      <c r="H53" s="188">
        <f t="shared" si="6"/>
        <v>0</v>
      </c>
      <c r="I53" s="189">
        <f t="shared" si="6"/>
        <v>0</v>
      </c>
      <c r="J53" s="188">
        <f t="shared" si="6"/>
        <v>0</v>
      </c>
      <c r="K53" s="189">
        <f t="shared" si="6"/>
        <v>0</v>
      </c>
      <c r="L53" s="188">
        <f t="shared" si="6"/>
        <v>0</v>
      </c>
      <c r="M53" s="189">
        <f t="shared" si="6"/>
        <v>0</v>
      </c>
      <c r="N53" s="188">
        <f t="shared" si="6"/>
        <v>0</v>
      </c>
      <c r="O53" s="189">
        <f t="shared" si="6"/>
        <v>0</v>
      </c>
      <c r="P53" s="188">
        <f t="shared" si="6"/>
        <v>0</v>
      </c>
      <c r="Q53" s="189">
        <f t="shared" si="6"/>
        <v>0</v>
      </c>
      <c r="R53" s="188">
        <f t="shared" si="6"/>
        <v>0</v>
      </c>
      <c r="S53" s="189">
        <f t="shared" si="6"/>
        <v>0</v>
      </c>
      <c r="T53" s="188">
        <f t="shared" si="6"/>
        <v>0</v>
      </c>
      <c r="U53" s="189">
        <f t="shared" si="6"/>
        <v>0</v>
      </c>
      <c r="V53" s="188">
        <f t="shared" si="6"/>
        <v>0</v>
      </c>
      <c r="W53" s="189">
        <f t="shared" si="6"/>
        <v>0</v>
      </c>
      <c r="X53" s="188">
        <f t="shared" si="6"/>
        <v>0</v>
      </c>
      <c r="Y53" s="189">
        <f t="shared" si="6"/>
        <v>0</v>
      </c>
      <c r="Z53" s="188">
        <f t="shared" si="6"/>
        <v>0</v>
      </c>
      <c r="AA53" s="190">
        <f t="shared" si="6"/>
        <v>0</v>
      </c>
      <c r="AB53" s="155"/>
    </row>
    <row r="54" spans="1:28" ht="12.75">
      <c r="A54" s="155"/>
      <c r="B54" s="170">
        <v>6</v>
      </c>
      <c r="C54" s="171" t="s">
        <v>143</v>
      </c>
      <c r="D54" s="188">
        <f aca="true" t="shared" si="7" ref="D54:AA54">D18+D36</f>
        <v>0</v>
      </c>
      <c r="E54" s="189">
        <f t="shared" si="7"/>
        <v>0</v>
      </c>
      <c r="F54" s="188">
        <f t="shared" si="7"/>
        <v>0</v>
      </c>
      <c r="G54" s="189">
        <f t="shared" si="7"/>
        <v>0</v>
      </c>
      <c r="H54" s="188">
        <f t="shared" si="7"/>
        <v>0</v>
      </c>
      <c r="I54" s="189">
        <f t="shared" si="7"/>
        <v>0</v>
      </c>
      <c r="J54" s="188">
        <f t="shared" si="7"/>
        <v>0</v>
      </c>
      <c r="K54" s="189">
        <f t="shared" si="7"/>
        <v>0</v>
      </c>
      <c r="L54" s="188">
        <f t="shared" si="7"/>
        <v>0</v>
      </c>
      <c r="M54" s="189">
        <f t="shared" si="7"/>
        <v>0</v>
      </c>
      <c r="N54" s="188">
        <f t="shared" si="7"/>
        <v>0</v>
      </c>
      <c r="O54" s="189">
        <f t="shared" si="7"/>
        <v>0</v>
      </c>
      <c r="P54" s="188">
        <f t="shared" si="7"/>
        <v>0</v>
      </c>
      <c r="Q54" s="189">
        <f t="shared" si="7"/>
        <v>0</v>
      </c>
      <c r="R54" s="188">
        <f t="shared" si="7"/>
        <v>0</v>
      </c>
      <c r="S54" s="189">
        <f t="shared" si="7"/>
        <v>0</v>
      </c>
      <c r="T54" s="188">
        <f t="shared" si="7"/>
        <v>0</v>
      </c>
      <c r="U54" s="189">
        <f t="shared" si="7"/>
        <v>0</v>
      </c>
      <c r="V54" s="188">
        <f t="shared" si="7"/>
        <v>0</v>
      </c>
      <c r="W54" s="189">
        <f t="shared" si="7"/>
        <v>0</v>
      </c>
      <c r="X54" s="188">
        <f t="shared" si="7"/>
        <v>0</v>
      </c>
      <c r="Y54" s="189">
        <f t="shared" si="7"/>
        <v>0</v>
      </c>
      <c r="Z54" s="188">
        <f t="shared" si="7"/>
        <v>0</v>
      </c>
      <c r="AA54" s="190">
        <f t="shared" si="7"/>
        <v>0</v>
      </c>
      <c r="AB54" s="155"/>
    </row>
    <row r="55" spans="1:28" ht="12.75">
      <c r="A55" s="155"/>
      <c r="B55" s="170">
        <v>7</v>
      </c>
      <c r="C55" s="171" t="s">
        <v>144</v>
      </c>
      <c r="D55" s="188">
        <f aca="true" t="shared" si="8" ref="D55:AA55">D19+D37</f>
        <v>0</v>
      </c>
      <c r="E55" s="189">
        <f t="shared" si="8"/>
        <v>0</v>
      </c>
      <c r="F55" s="188">
        <f t="shared" si="8"/>
        <v>0</v>
      </c>
      <c r="G55" s="189">
        <f t="shared" si="8"/>
        <v>0</v>
      </c>
      <c r="H55" s="188">
        <f t="shared" si="8"/>
        <v>0</v>
      </c>
      <c r="I55" s="189">
        <f t="shared" si="8"/>
        <v>0</v>
      </c>
      <c r="J55" s="188">
        <f t="shared" si="8"/>
        <v>0</v>
      </c>
      <c r="K55" s="189">
        <f t="shared" si="8"/>
        <v>0</v>
      </c>
      <c r="L55" s="188">
        <f t="shared" si="8"/>
        <v>0</v>
      </c>
      <c r="M55" s="189">
        <f t="shared" si="8"/>
        <v>0</v>
      </c>
      <c r="N55" s="188">
        <f t="shared" si="8"/>
        <v>0</v>
      </c>
      <c r="O55" s="189">
        <f t="shared" si="8"/>
        <v>0</v>
      </c>
      <c r="P55" s="188">
        <f t="shared" si="8"/>
        <v>0</v>
      </c>
      <c r="Q55" s="189">
        <f t="shared" si="8"/>
        <v>0</v>
      </c>
      <c r="R55" s="188">
        <f t="shared" si="8"/>
        <v>0</v>
      </c>
      <c r="S55" s="189">
        <f t="shared" si="8"/>
        <v>0</v>
      </c>
      <c r="T55" s="188">
        <f t="shared" si="8"/>
        <v>0</v>
      </c>
      <c r="U55" s="189">
        <f t="shared" si="8"/>
        <v>0</v>
      </c>
      <c r="V55" s="188">
        <f t="shared" si="8"/>
        <v>0</v>
      </c>
      <c r="W55" s="189">
        <f t="shared" si="8"/>
        <v>0</v>
      </c>
      <c r="X55" s="188">
        <f t="shared" si="8"/>
        <v>0</v>
      </c>
      <c r="Y55" s="189">
        <f t="shared" si="8"/>
        <v>0</v>
      </c>
      <c r="Z55" s="188">
        <f t="shared" si="8"/>
        <v>0</v>
      </c>
      <c r="AA55" s="190">
        <f t="shared" si="8"/>
        <v>0</v>
      </c>
      <c r="AB55" s="155"/>
    </row>
    <row r="56" spans="1:28" ht="12.75">
      <c r="A56" s="155"/>
      <c r="B56" s="170">
        <v>8</v>
      </c>
      <c r="C56" s="171" t="s">
        <v>145</v>
      </c>
      <c r="D56" s="188">
        <f aca="true" t="shared" si="9" ref="D56:AA56">D20+D38</f>
        <v>0</v>
      </c>
      <c r="E56" s="189">
        <f t="shared" si="9"/>
        <v>0</v>
      </c>
      <c r="F56" s="188">
        <f t="shared" si="9"/>
        <v>0</v>
      </c>
      <c r="G56" s="189">
        <f t="shared" si="9"/>
        <v>0</v>
      </c>
      <c r="H56" s="188">
        <f t="shared" si="9"/>
        <v>0</v>
      </c>
      <c r="I56" s="189">
        <f t="shared" si="9"/>
        <v>0</v>
      </c>
      <c r="J56" s="188">
        <f t="shared" si="9"/>
        <v>0</v>
      </c>
      <c r="K56" s="189">
        <f t="shared" si="9"/>
        <v>0</v>
      </c>
      <c r="L56" s="188">
        <f t="shared" si="9"/>
        <v>0</v>
      </c>
      <c r="M56" s="189">
        <f t="shared" si="9"/>
        <v>0</v>
      </c>
      <c r="N56" s="188">
        <f t="shared" si="9"/>
        <v>0</v>
      </c>
      <c r="O56" s="189">
        <f t="shared" si="9"/>
        <v>0</v>
      </c>
      <c r="P56" s="188">
        <f t="shared" si="9"/>
        <v>0</v>
      </c>
      <c r="Q56" s="189">
        <f t="shared" si="9"/>
        <v>0</v>
      </c>
      <c r="R56" s="188">
        <f t="shared" si="9"/>
        <v>0</v>
      </c>
      <c r="S56" s="189">
        <f t="shared" si="9"/>
        <v>0</v>
      </c>
      <c r="T56" s="188">
        <f t="shared" si="9"/>
        <v>0</v>
      </c>
      <c r="U56" s="189">
        <f t="shared" si="9"/>
        <v>0</v>
      </c>
      <c r="V56" s="188">
        <f t="shared" si="9"/>
        <v>0</v>
      </c>
      <c r="W56" s="189">
        <f t="shared" si="9"/>
        <v>0</v>
      </c>
      <c r="X56" s="188">
        <f t="shared" si="9"/>
        <v>0</v>
      </c>
      <c r="Y56" s="189">
        <f t="shared" si="9"/>
        <v>0</v>
      </c>
      <c r="Z56" s="188">
        <f t="shared" si="9"/>
        <v>0</v>
      </c>
      <c r="AA56" s="190">
        <f t="shared" si="9"/>
        <v>0</v>
      </c>
      <c r="AB56" s="155"/>
    </row>
    <row r="57" spans="1:28" ht="12.75">
      <c r="A57" s="155"/>
      <c r="B57" s="170">
        <v>9</v>
      </c>
      <c r="C57" s="171" t="s">
        <v>146</v>
      </c>
      <c r="D57" s="188">
        <f aca="true" t="shared" si="10" ref="D57:AA57">D21+D39</f>
        <v>0</v>
      </c>
      <c r="E57" s="189">
        <f t="shared" si="10"/>
        <v>0</v>
      </c>
      <c r="F57" s="188">
        <f t="shared" si="10"/>
        <v>0</v>
      </c>
      <c r="G57" s="189">
        <f t="shared" si="10"/>
        <v>0</v>
      </c>
      <c r="H57" s="188">
        <f t="shared" si="10"/>
        <v>0</v>
      </c>
      <c r="I57" s="189">
        <f t="shared" si="10"/>
        <v>0</v>
      </c>
      <c r="J57" s="188">
        <f t="shared" si="10"/>
        <v>0</v>
      </c>
      <c r="K57" s="189">
        <f t="shared" si="10"/>
        <v>0</v>
      </c>
      <c r="L57" s="188">
        <f t="shared" si="10"/>
        <v>0</v>
      </c>
      <c r="M57" s="189">
        <f t="shared" si="10"/>
        <v>0</v>
      </c>
      <c r="N57" s="188">
        <f t="shared" si="10"/>
        <v>0</v>
      </c>
      <c r="O57" s="189">
        <f t="shared" si="10"/>
        <v>0</v>
      </c>
      <c r="P57" s="188">
        <f t="shared" si="10"/>
        <v>0</v>
      </c>
      <c r="Q57" s="189">
        <f t="shared" si="10"/>
        <v>0</v>
      </c>
      <c r="R57" s="188">
        <f t="shared" si="10"/>
        <v>0</v>
      </c>
      <c r="S57" s="189">
        <f t="shared" si="10"/>
        <v>0</v>
      </c>
      <c r="T57" s="188">
        <f t="shared" si="10"/>
        <v>0</v>
      </c>
      <c r="U57" s="189">
        <f t="shared" si="10"/>
        <v>0</v>
      </c>
      <c r="V57" s="188">
        <f t="shared" si="10"/>
        <v>0</v>
      </c>
      <c r="W57" s="189">
        <f t="shared" si="10"/>
        <v>0</v>
      </c>
      <c r="X57" s="188">
        <f t="shared" si="10"/>
        <v>0</v>
      </c>
      <c r="Y57" s="189">
        <f t="shared" si="10"/>
        <v>0</v>
      </c>
      <c r="Z57" s="188">
        <f t="shared" si="10"/>
        <v>0</v>
      </c>
      <c r="AA57" s="190">
        <f t="shared" si="10"/>
        <v>0</v>
      </c>
      <c r="AB57" s="155"/>
    </row>
    <row r="58" spans="1:28" ht="12.75">
      <c r="A58" s="155"/>
      <c r="B58" s="170">
        <v>10</v>
      </c>
      <c r="C58" s="171" t="s">
        <v>147</v>
      </c>
      <c r="D58" s="188">
        <f aca="true" t="shared" si="11" ref="D58:AA58">D22+D40</f>
        <v>0</v>
      </c>
      <c r="E58" s="189">
        <f t="shared" si="11"/>
        <v>0</v>
      </c>
      <c r="F58" s="188">
        <f t="shared" si="11"/>
        <v>0</v>
      </c>
      <c r="G58" s="189">
        <f t="shared" si="11"/>
        <v>0</v>
      </c>
      <c r="H58" s="188">
        <f t="shared" si="11"/>
        <v>0</v>
      </c>
      <c r="I58" s="189">
        <f t="shared" si="11"/>
        <v>0</v>
      </c>
      <c r="J58" s="188">
        <f t="shared" si="11"/>
        <v>0</v>
      </c>
      <c r="K58" s="189">
        <f t="shared" si="11"/>
        <v>0</v>
      </c>
      <c r="L58" s="188">
        <f t="shared" si="11"/>
        <v>0</v>
      </c>
      <c r="M58" s="189">
        <f t="shared" si="11"/>
        <v>0</v>
      </c>
      <c r="N58" s="188">
        <f t="shared" si="11"/>
        <v>0</v>
      </c>
      <c r="O58" s="189">
        <f t="shared" si="11"/>
        <v>0</v>
      </c>
      <c r="P58" s="188">
        <f t="shared" si="11"/>
        <v>0</v>
      </c>
      <c r="Q58" s="189">
        <f t="shared" si="11"/>
        <v>0</v>
      </c>
      <c r="R58" s="188">
        <f t="shared" si="11"/>
        <v>0</v>
      </c>
      <c r="S58" s="189">
        <f t="shared" si="11"/>
        <v>0</v>
      </c>
      <c r="T58" s="188">
        <f t="shared" si="11"/>
        <v>0</v>
      </c>
      <c r="U58" s="189">
        <f t="shared" si="11"/>
        <v>0</v>
      </c>
      <c r="V58" s="188">
        <f t="shared" si="11"/>
        <v>0</v>
      </c>
      <c r="W58" s="189">
        <f t="shared" si="11"/>
        <v>0</v>
      </c>
      <c r="X58" s="188">
        <f t="shared" si="11"/>
        <v>0</v>
      </c>
      <c r="Y58" s="189">
        <f t="shared" si="11"/>
        <v>0</v>
      </c>
      <c r="Z58" s="188">
        <f t="shared" si="11"/>
        <v>0</v>
      </c>
      <c r="AA58" s="190">
        <f t="shared" si="11"/>
        <v>0</v>
      </c>
      <c r="AB58" s="155"/>
    </row>
    <row r="59" spans="1:28" ht="12.75">
      <c r="A59" s="155"/>
      <c r="B59" s="170">
        <v>11</v>
      </c>
      <c r="C59" s="171" t="s">
        <v>148</v>
      </c>
      <c r="D59" s="188">
        <f aca="true" t="shared" si="12" ref="D59:AA59">D23+D41</f>
        <v>0</v>
      </c>
      <c r="E59" s="189">
        <f t="shared" si="12"/>
        <v>0</v>
      </c>
      <c r="F59" s="188">
        <f t="shared" si="12"/>
        <v>0</v>
      </c>
      <c r="G59" s="189">
        <f t="shared" si="12"/>
        <v>0</v>
      </c>
      <c r="H59" s="188">
        <f t="shared" si="12"/>
        <v>0</v>
      </c>
      <c r="I59" s="189">
        <f t="shared" si="12"/>
        <v>0</v>
      </c>
      <c r="J59" s="188">
        <f t="shared" si="12"/>
        <v>0</v>
      </c>
      <c r="K59" s="189">
        <f t="shared" si="12"/>
        <v>0</v>
      </c>
      <c r="L59" s="188">
        <f t="shared" si="12"/>
        <v>0</v>
      </c>
      <c r="M59" s="189">
        <f t="shared" si="12"/>
        <v>0</v>
      </c>
      <c r="N59" s="188">
        <f t="shared" si="12"/>
        <v>0</v>
      </c>
      <c r="O59" s="189">
        <f t="shared" si="12"/>
        <v>0</v>
      </c>
      <c r="P59" s="188">
        <f t="shared" si="12"/>
        <v>0</v>
      </c>
      <c r="Q59" s="189">
        <f t="shared" si="12"/>
        <v>0</v>
      </c>
      <c r="R59" s="188">
        <f t="shared" si="12"/>
        <v>0</v>
      </c>
      <c r="S59" s="189">
        <f t="shared" si="12"/>
        <v>0</v>
      </c>
      <c r="T59" s="188">
        <f t="shared" si="12"/>
        <v>0</v>
      </c>
      <c r="U59" s="189">
        <f t="shared" si="12"/>
        <v>0</v>
      </c>
      <c r="V59" s="188">
        <f t="shared" si="12"/>
        <v>0</v>
      </c>
      <c r="W59" s="189">
        <f t="shared" si="12"/>
        <v>0</v>
      </c>
      <c r="X59" s="188">
        <f t="shared" si="12"/>
        <v>0</v>
      </c>
      <c r="Y59" s="189">
        <f t="shared" si="12"/>
        <v>0</v>
      </c>
      <c r="Z59" s="188">
        <f t="shared" si="12"/>
        <v>0</v>
      </c>
      <c r="AA59" s="190">
        <f t="shared" si="12"/>
        <v>0</v>
      </c>
      <c r="AB59" s="155"/>
    </row>
    <row r="60" spans="1:28" ht="12.75">
      <c r="A60" s="155"/>
      <c r="B60" s="170">
        <v>12</v>
      </c>
      <c r="C60" s="171" t="s">
        <v>149</v>
      </c>
      <c r="D60" s="188">
        <f aca="true" t="shared" si="13" ref="D60:AA60">D24+D42</f>
        <v>0</v>
      </c>
      <c r="E60" s="189">
        <f t="shared" si="13"/>
        <v>0</v>
      </c>
      <c r="F60" s="188">
        <f t="shared" si="13"/>
        <v>0</v>
      </c>
      <c r="G60" s="189">
        <f t="shared" si="13"/>
        <v>0</v>
      </c>
      <c r="H60" s="188">
        <f t="shared" si="13"/>
        <v>0</v>
      </c>
      <c r="I60" s="189">
        <f t="shared" si="13"/>
        <v>0</v>
      </c>
      <c r="J60" s="188">
        <f t="shared" si="13"/>
        <v>0</v>
      </c>
      <c r="K60" s="189">
        <f t="shared" si="13"/>
        <v>0</v>
      </c>
      <c r="L60" s="188">
        <f t="shared" si="13"/>
        <v>0</v>
      </c>
      <c r="M60" s="189">
        <f t="shared" si="13"/>
        <v>0</v>
      </c>
      <c r="N60" s="188">
        <f t="shared" si="13"/>
        <v>0</v>
      </c>
      <c r="O60" s="189">
        <f t="shared" si="13"/>
        <v>0</v>
      </c>
      <c r="P60" s="188">
        <f t="shared" si="13"/>
        <v>0</v>
      </c>
      <c r="Q60" s="189">
        <f t="shared" si="13"/>
        <v>0</v>
      </c>
      <c r="R60" s="188">
        <f t="shared" si="13"/>
        <v>0</v>
      </c>
      <c r="S60" s="189">
        <f t="shared" si="13"/>
        <v>0</v>
      </c>
      <c r="T60" s="188">
        <f t="shared" si="13"/>
        <v>0</v>
      </c>
      <c r="U60" s="189">
        <f t="shared" si="13"/>
        <v>0</v>
      </c>
      <c r="V60" s="188">
        <f t="shared" si="13"/>
        <v>0</v>
      </c>
      <c r="W60" s="189">
        <f t="shared" si="13"/>
        <v>0</v>
      </c>
      <c r="X60" s="188">
        <f t="shared" si="13"/>
        <v>0</v>
      </c>
      <c r="Y60" s="189">
        <f t="shared" si="13"/>
        <v>0</v>
      </c>
      <c r="Z60" s="188">
        <f t="shared" si="13"/>
        <v>0</v>
      </c>
      <c r="AA60" s="190">
        <f t="shared" si="13"/>
        <v>0</v>
      </c>
      <c r="AB60" s="155"/>
    </row>
    <row r="61" spans="1:28" ht="12.75">
      <c r="A61" s="155"/>
      <c r="B61" s="175">
        <v>13</v>
      </c>
      <c r="C61" s="176">
        <v>1600</v>
      </c>
      <c r="D61" s="191">
        <f aca="true" t="shared" si="14" ref="D61:AA61">D25+D43</f>
        <v>0</v>
      </c>
      <c r="E61" s="192">
        <f t="shared" si="14"/>
        <v>0</v>
      </c>
      <c r="F61" s="191">
        <f t="shared" si="14"/>
        <v>0</v>
      </c>
      <c r="G61" s="192">
        <f t="shared" si="14"/>
        <v>0</v>
      </c>
      <c r="H61" s="191">
        <f t="shared" si="14"/>
        <v>0</v>
      </c>
      <c r="I61" s="192">
        <f t="shared" si="14"/>
        <v>0</v>
      </c>
      <c r="J61" s="191">
        <f t="shared" si="14"/>
        <v>0</v>
      </c>
      <c r="K61" s="192">
        <f t="shared" si="14"/>
        <v>0</v>
      </c>
      <c r="L61" s="191">
        <f t="shared" si="14"/>
        <v>0</v>
      </c>
      <c r="M61" s="192">
        <f t="shared" si="14"/>
        <v>0</v>
      </c>
      <c r="N61" s="191">
        <f t="shared" si="14"/>
        <v>0</v>
      </c>
      <c r="O61" s="192">
        <f t="shared" si="14"/>
        <v>0</v>
      </c>
      <c r="P61" s="191">
        <f t="shared" si="14"/>
        <v>0</v>
      </c>
      <c r="Q61" s="192">
        <f t="shared" si="14"/>
        <v>0</v>
      </c>
      <c r="R61" s="191">
        <f t="shared" si="14"/>
        <v>0</v>
      </c>
      <c r="S61" s="192">
        <f t="shared" si="14"/>
        <v>0</v>
      </c>
      <c r="T61" s="191">
        <f t="shared" si="14"/>
        <v>0</v>
      </c>
      <c r="U61" s="192">
        <f t="shared" si="14"/>
        <v>0</v>
      </c>
      <c r="V61" s="191">
        <f t="shared" si="14"/>
        <v>0</v>
      </c>
      <c r="W61" s="192">
        <f t="shared" si="14"/>
        <v>0</v>
      </c>
      <c r="X61" s="191">
        <f t="shared" si="14"/>
        <v>0</v>
      </c>
      <c r="Y61" s="192">
        <f t="shared" si="14"/>
        <v>0</v>
      </c>
      <c r="Z61" s="191">
        <f t="shared" si="14"/>
        <v>0</v>
      </c>
      <c r="AA61" s="193">
        <f t="shared" si="14"/>
        <v>0</v>
      </c>
      <c r="AB61" s="155"/>
    </row>
    <row r="62" spans="1:28" ht="13.5" thickBot="1">
      <c r="A62" s="155"/>
      <c r="B62" s="194"/>
      <c r="C62" s="195" t="s">
        <v>88</v>
      </c>
      <c r="D62" s="196">
        <f aca="true" t="shared" si="15" ref="D62:AA62">SUM(D49:D61)</f>
        <v>0</v>
      </c>
      <c r="E62" s="197">
        <f t="shared" si="15"/>
        <v>0</v>
      </c>
      <c r="F62" s="196">
        <f t="shared" si="15"/>
        <v>0</v>
      </c>
      <c r="G62" s="197">
        <f t="shared" si="15"/>
        <v>0</v>
      </c>
      <c r="H62" s="196">
        <f t="shared" si="15"/>
        <v>0</v>
      </c>
      <c r="I62" s="197">
        <f t="shared" si="15"/>
        <v>0</v>
      </c>
      <c r="J62" s="196">
        <f t="shared" si="15"/>
        <v>0</v>
      </c>
      <c r="K62" s="197">
        <f t="shared" si="15"/>
        <v>0</v>
      </c>
      <c r="L62" s="196">
        <f t="shared" si="15"/>
        <v>0</v>
      </c>
      <c r="M62" s="197">
        <f t="shared" si="15"/>
        <v>0</v>
      </c>
      <c r="N62" s="196">
        <f t="shared" si="15"/>
        <v>0</v>
      </c>
      <c r="O62" s="197">
        <f t="shared" si="15"/>
        <v>0</v>
      </c>
      <c r="P62" s="196">
        <f t="shared" si="15"/>
        <v>0</v>
      </c>
      <c r="Q62" s="197">
        <f t="shared" si="15"/>
        <v>0</v>
      </c>
      <c r="R62" s="196">
        <f t="shared" si="15"/>
        <v>0</v>
      </c>
      <c r="S62" s="197">
        <f t="shared" si="15"/>
        <v>0</v>
      </c>
      <c r="T62" s="196">
        <f t="shared" si="15"/>
        <v>0</v>
      </c>
      <c r="U62" s="197">
        <f t="shared" si="15"/>
        <v>0</v>
      </c>
      <c r="V62" s="196">
        <f t="shared" si="15"/>
        <v>0</v>
      </c>
      <c r="W62" s="197">
        <f t="shared" si="15"/>
        <v>0</v>
      </c>
      <c r="X62" s="196">
        <f t="shared" si="15"/>
        <v>0</v>
      </c>
      <c r="Y62" s="197">
        <f t="shared" si="15"/>
        <v>0</v>
      </c>
      <c r="Z62" s="196">
        <f t="shared" si="15"/>
        <v>0</v>
      </c>
      <c r="AA62" s="198">
        <f t="shared" si="15"/>
        <v>0</v>
      </c>
      <c r="AB62" s="155"/>
    </row>
    <row r="63" ht="13.5" thickTop="1"/>
    <row r="64" spans="2:27" ht="12.75">
      <c r="B64" s="305" t="str">
        <f>CONCATENATE("Табела ЕТ-9-12.2а. СТРУКТУРА КУПАЦА ПО МЕСЕЧНОЈ ПОТРОШЊИ У КАТЕГОРИЈИ ШИРОКА ПОТРОШЊА - КОМЕРЦИЈАЛА И ОСТАЛИ У "," ",'Poc.strana'!C25,". ГОДИНИ - РЕЛАТИВНЕ ВРЕДНОСТИ")</f>
        <v>Табела ЕТ-9-12.2а. СТРУКТУРА КУПАЦА ПО МЕСЕЧНОЈ ПОТРОШЊИ У КАТЕГОРИЈИ ШИРОКА ПОТРОШЊА - КОМЕРЦИЈАЛА И ОСТАЛИ У  2022. ГОДИНИ - РЕЛАТИВНЕ ВРЕДНОСТИ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</row>
    <row r="65" ht="13.5" thickBot="1"/>
    <row r="66" spans="2:27" ht="13.5" thickTop="1">
      <c r="B66" s="314" t="s">
        <v>135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6"/>
    </row>
    <row r="67" spans="2:27" ht="12.75">
      <c r="B67" s="309" t="s">
        <v>0</v>
      </c>
      <c r="C67" s="160" t="s">
        <v>136</v>
      </c>
      <c r="D67" s="302" t="s">
        <v>28</v>
      </c>
      <c r="E67" s="303"/>
      <c r="F67" s="302" t="s">
        <v>29</v>
      </c>
      <c r="G67" s="303"/>
      <c r="H67" s="302" t="s">
        <v>30</v>
      </c>
      <c r="I67" s="303"/>
      <c r="J67" s="302" t="s">
        <v>31</v>
      </c>
      <c r="K67" s="303"/>
      <c r="L67" s="302" t="s">
        <v>32</v>
      </c>
      <c r="M67" s="303"/>
      <c r="N67" s="302" t="s">
        <v>33</v>
      </c>
      <c r="O67" s="303"/>
      <c r="P67" s="302" t="s">
        <v>34</v>
      </c>
      <c r="Q67" s="303"/>
      <c r="R67" s="302" t="s">
        <v>35</v>
      </c>
      <c r="S67" s="303"/>
      <c r="T67" s="302" t="s">
        <v>36</v>
      </c>
      <c r="U67" s="303"/>
      <c r="V67" s="302" t="s">
        <v>37</v>
      </c>
      <c r="W67" s="303"/>
      <c r="X67" s="302" t="s">
        <v>38</v>
      </c>
      <c r="Y67" s="303"/>
      <c r="Z67" s="302" t="s">
        <v>39</v>
      </c>
      <c r="AA67" s="304"/>
    </row>
    <row r="68" spans="2:27" ht="12.75">
      <c r="B68" s="310"/>
      <c r="C68" s="161" t="s">
        <v>137</v>
      </c>
      <c r="D68" s="162" t="s">
        <v>152</v>
      </c>
      <c r="E68" s="163" t="s">
        <v>152</v>
      </c>
      <c r="F68" s="162" t="s">
        <v>152</v>
      </c>
      <c r="G68" s="163" t="s">
        <v>152</v>
      </c>
      <c r="H68" s="162" t="s">
        <v>152</v>
      </c>
      <c r="I68" s="163" t="s">
        <v>152</v>
      </c>
      <c r="J68" s="162" t="s">
        <v>152</v>
      </c>
      <c r="K68" s="163" t="s">
        <v>152</v>
      </c>
      <c r="L68" s="162" t="s">
        <v>152</v>
      </c>
      <c r="M68" s="163" t="s">
        <v>152</v>
      </c>
      <c r="N68" s="162" t="s">
        <v>152</v>
      </c>
      <c r="O68" s="163" t="s">
        <v>152</v>
      </c>
      <c r="P68" s="162" t="s">
        <v>152</v>
      </c>
      <c r="Q68" s="163" t="s">
        <v>152</v>
      </c>
      <c r="R68" s="162" t="s">
        <v>152</v>
      </c>
      <c r="S68" s="163" t="s">
        <v>152</v>
      </c>
      <c r="T68" s="162" t="s">
        <v>152</v>
      </c>
      <c r="U68" s="163" t="s">
        <v>152</v>
      </c>
      <c r="V68" s="162" t="s">
        <v>152</v>
      </c>
      <c r="W68" s="163" t="s">
        <v>152</v>
      </c>
      <c r="X68" s="162" t="s">
        <v>152</v>
      </c>
      <c r="Y68" s="163" t="s">
        <v>152</v>
      </c>
      <c r="Z68" s="162" t="s">
        <v>152</v>
      </c>
      <c r="AA68" s="164" t="s">
        <v>152</v>
      </c>
    </row>
    <row r="69" spans="2:27" ht="12.75">
      <c r="B69" s="165">
        <v>1</v>
      </c>
      <c r="C69" s="166">
        <v>0</v>
      </c>
      <c r="D69" s="199">
        <f aca="true" t="shared" si="16" ref="D69:AA69">IF(D$26&gt;0,D13/D$26*100,0)</f>
        <v>0</v>
      </c>
      <c r="E69" s="200">
        <f t="shared" si="16"/>
        <v>0</v>
      </c>
      <c r="F69" s="199">
        <f t="shared" si="16"/>
        <v>0</v>
      </c>
      <c r="G69" s="200">
        <f t="shared" si="16"/>
        <v>0</v>
      </c>
      <c r="H69" s="199">
        <f t="shared" si="16"/>
        <v>0</v>
      </c>
      <c r="I69" s="200">
        <f t="shared" si="16"/>
        <v>0</v>
      </c>
      <c r="J69" s="199">
        <f t="shared" si="16"/>
        <v>0</v>
      </c>
      <c r="K69" s="200">
        <f t="shared" si="16"/>
        <v>0</v>
      </c>
      <c r="L69" s="199">
        <f t="shared" si="16"/>
        <v>0</v>
      </c>
      <c r="M69" s="200">
        <f t="shared" si="16"/>
        <v>0</v>
      </c>
      <c r="N69" s="199">
        <f t="shared" si="16"/>
        <v>0</v>
      </c>
      <c r="O69" s="200">
        <f t="shared" si="16"/>
        <v>0</v>
      </c>
      <c r="P69" s="199">
        <f t="shared" si="16"/>
        <v>0</v>
      </c>
      <c r="Q69" s="200">
        <f t="shared" si="16"/>
        <v>0</v>
      </c>
      <c r="R69" s="199">
        <f t="shared" si="16"/>
        <v>0</v>
      </c>
      <c r="S69" s="200">
        <f t="shared" si="16"/>
        <v>0</v>
      </c>
      <c r="T69" s="199">
        <f t="shared" si="16"/>
        <v>0</v>
      </c>
      <c r="U69" s="200">
        <f t="shared" si="16"/>
        <v>0</v>
      </c>
      <c r="V69" s="199">
        <f t="shared" si="16"/>
        <v>0</v>
      </c>
      <c r="W69" s="200">
        <f t="shared" si="16"/>
        <v>0</v>
      </c>
      <c r="X69" s="199">
        <f t="shared" si="16"/>
        <v>0</v>
      </c>
      <c r="Y69" s="200">
        <f t="shared" si="16"/>
        <v>0</v>
      </c>
      <c r="Z69" s="199">
        <f t="shared" si="16"/>
        <v>0</v>
      </c>
      <c r="AA69" s="201">
        <f t="shared" si="16"/>
        <v>0</v>
      </c>
    </row>
    <row r="70" spans="2:27" ht="12.75">
      <c r="B70" s="170">
        <v>2</v>
      </c>
      <c r="C70" s="171" t="s">
        <v>139</v>
      </c>
      <c r="D70" s="202">
        <f aca="true" t="shared" si="17" ref="D70:AA70">IF(D$26&gt;0,D14/D$26*100,0)</f>
        <v>0</v>
      </c>
      <c r="E70" s="203">
        <f t="shared" si="17"/>
        <v>0</v>
      </c>
      <c r="F70" s="202">
        <f t="shared" si="17"/>
        <v>0</v>
      </c>
      <c r="G70" s="203">
        <f t="shared" si="17"/>
        <v>0</v>
      </c>
      <c r="H70" s="202">
        <f t="shared" si="17"/>
        <v>0</v>
      </c>
      <c r="I70" s="203">
        <f t="shared" si="17"/>
        <v>0</v>
      </c>
      <c r="J70" s="202">
        <f t="shared" si="17"/>
        <v>0</v>
      </c>
      <c r="K70" s="203">
        <f t="shared" si="17"/>
        <v>0</v>
      </c>
      <c r="L70" s="202">
        <f t="shared" si="17"/>
        <v>0</v>
      </c>
      <c r="M70" s="203">
        <f t="shared" si="17"/>
        <v>0</v>
      </c>
      <c r="N70" s="202">
        <f t="shared" si="17"/>
        <v>0</v>
      </c>
      <c r="O70" s="203">
        <f t="shared" si="17"/>
        <v>0</v>
      </c>
      <c r="P70" s="202">
        <f t="shared" si="17"/>
        <v>0</v>
      </c>
      <c r="Q70" s="203">
        <f t="shared" si="17"/>
        <v>0</v>
      </c>
      <c r="R70" s="202">
        <f t="shared" si="17"/>
        <v>0</v>
      </c>
      <c r="S70" s="203">
        <f t="shared" si="17"/>
        <v>0</v>
      </c>
      <c r="T70" s="202">
        <f t="shared" si="17"/>
        <v>0</v>
      </c>
      <c r="U70" s="203">
        <f t="shared" si="17"/>
        <v>0</v>
      </c>
      <c r="V70" s="202">
        <f t="shared" si="17"/>
        <v>0</v>
      </c>
      <c r="W70" s="203">
        <f t="shared" si="17"/>
        <v>0</v>
      </c>
      <c r="X70" s="202">
        <f t="shared" si="17"/>
        <v>0</v>
      </c>
      <c r="Y70" s="203">
        <f t="shared" si="17"/>
        <v>0</v>
      </c>
      <c r="Z70" s="202">
        <f t="shared" si="17"/>
        <v>0</v>
      </c>
      <c r="AA70" s="204">
        <f t="shared" si="17"/>
        <v>0</v>
      </c>
    </row>
    <row r="71" spans="2:27" ht="12.75">
      <c r="B71" s="170">
        <v>3</v>
      </c>
      <c r="C71" s="171" t="s">
        <v>140</v>
      </c>
      <c r="D71" s="202">
        <f aca="true" t="shared" si="18" ref="D71:AA71">IF(D$26&gt;0,D15/D$26*100,0)</f>
        <v>0</v>
      </c>
      <c r="E71" s="203">
        <f t="shared" si="18"/>
        <v>0</v>
      </c>
      <c r="F71" s="202">
        <f t="shared" si="18"/>
        <v>0</v>
      </c>
      <c r="G71" s="203">
        <f t="shared" si="18"/>
        <v>0</v>
      </c>
      <c r="H71" s="202">
        <f t="shared" si="18"/>
        <v>0</v>
      </c>
      <c r="I71" s="203">
        <f t="shared" si="18"/>
        <v>0</v>
      </c>
      <c r="J71" s="202">
        <f t="shared" si="18"/>
        <v>0</v>
      </c>
      <c r="K71" s="203">
        <f t="shared" si="18"/>
        <v>0</v>
      </c>
      <c r="L71" s="202">
        <f t="shared" si="18"/>
        <v>0</v>
      </c>
      <c r="M71" s="203">
        <f t="shared" si="18"/>
        <v>0</v>
      </c>
      <c r="N71" s="202">
        <f t="shared" si="18"/>
        <v>0</v>
      </c>
      <c r="O71" s="203">
        <f t="shared" si="18"/>
        <v>0</v>
      </c>
      <c r="P71" s="202">
        <f t="shared" si="18"/>
        <v>0</v>
      </c>
      <c r="Q71" s="203">
        <f t="shared" si="18"/>
        <v>0</v>
      </c>
      <c r="R71" s="202">
        <f t="shared" si="18"/>
        <v>0</v>
      </c>
      <c r="S71" s="203">
        <f t="shared" si="18"/>
        <v>0</v>
      </c>
      <c r="T71" s="202">
        <f t="shared" si="18"/>
        <v>0</v>
      </c>
      <c r="U71" s="203">
        <f t="shared" si="18"/>
        <v>0</v>
      </c>
      <c r="V71" s="202">
        <f t="shared" si="18"/>
        <v>0</v>
      </c>
      <c r="W71" s="203">
        <f t="shared" si="18"/>
        <v>0</v>
      </c>
      <c r="X71" s="202">
        <f t="shared" si="18"/>
        <v>0</v>
      </c>
      <c r="Y71" s="203">
        <f t="shared" si="18"/>
        <v>0</v>
      </c>
      <c r="Z71" s="202">
        <f t="shared" si="18"/>
        <v>0</v>
      </c>
      <c r="AA71" s="204">
        <f t="shared" si="18"/>
        <v>0</v>
      </c>
    </row>
    <row r="72" spans="2:27" ht="12.75">
      <c r="B72" s="170">
        <v>4</v>
      </c>
      <c r="C72" s="171" t="s">
        <v>141</v>
      </c>
      <c r="D72" s="202">
        <f aca="true" t="shared" si="19" ref="D72:AA72">IF(D$26&gt;0,D16/D$26*100,0)</f>
        <v>0</v>
      </c>
      <c r="E72" s="203">
        <f t="shared" si="19"/>
        <v>0</v>
      </c>
      <c r="F72" s="202">
        <f t="shared" si="19"/>
        <v>0</v>
      </c>
      <c r="G72" s="203">
        <f t="shared" si="19"/>
        <v>0</v>
      </c>
      <c r="H72" s="202">
        <f t="shared" si="19"/>
        <v>0</v>
      </c>
      <c r="I72" s="203">
        <f t="shared" si="19"/>
        <v>0</v>
      </c>
      <c r="J72" s="202">
        <f t="shared" si="19"/>
        <v>0</v>
      </c>
      <c r="K72" s="203">
        <f t="shared" si="19"/>
        <v>0</v>
      </c>
      <c r="L72" s="202">
        <f t="shared" si="19"/>
        <v>0</v>
      </c>
      <c r="M72" s="203">
        <f t="shared" si="19"/>
        <v>0</v>
      </c>
      <c r="N72" s="202">
        <f t="shared" si="19"/>
        <v>0</v>
      </c>
      <c r="O72" s="203">
        <f t="shared" si="19"/>
        <v>0</v>
      </c>
      <c r="P72" s="202">
        <f t="shared" si="19"/>
        <v>0</v>
      </c>
      <c r="Q72" s="203">
        <f t="shared" si="19"/>
        <v>0</v>
      </c>
      <c r="R72" s="202">
        <f t="shared" si="19"/>
        <v>0</v>
      </c>
      <c r="S72" s="203">
        <f t="shared" si="19"/>
        <v>0</v>
      </c>
      <c r="T72" s="202">
        <f t="shared" si="19"/>
        <v>0</v>
      </c>
      <c r="U72" s="203">
        <f t="shared" si="19"/>
        <v>0</v>
      </c>
      <c r="V72" s="202">
        <f t="shared" si="19"/>
        <v>0</v>
      </c>
      <c r="W72" s="203">
        <f t="shared" si="19"/>
        <v>0</v>
      </c>
      <c r="X72" s="202">
        <f t="shared" si="19"/>
        <v>0</v>
      </c>
      <c r="Y72" s="203">
        <f t="shared" si="19"/>
        <v>0</v>
      </c>
      <c r="Z72" s="202">
        <f t="shared" si="19"/>
        <v>0</v>
      </c>
      <c r="AA72" s="204">
        <f t="shared" si="19"/>
        <v>0</v>
      </c>
    </row>
    <row r="73" spans="2:27" ht="12.75">
      <c r="B73" s="170">
        <v>5</v>
      </c>
      <c r="C73" s="171" t="s">
        <v>142</v>
      </c>
      <c r="D73" s="202">
        <f aca="true" t="shared" si="20" ref="D73:AA73">IF(D$26&gt;0,D17/D$26*100,0)</f>
        <v>0</v>
      </c>
      <c r="E73" s="203">
        <f t="shared" si="20"/>
        <v>0</v>
      </c>
      <c r="F73" s="202">
        <f t="shared" si="20"/>
        <v>0</v>
      </c>
      <c r="G73" s="203">
        <f t="shared" si="20"/>
        <v>0</v>
      </c>
      <c r="H73" s="202">
        <f t="shared" si="20"/>
        <v>0</v>
      </c>
      <c r="I73" s="203">
        <f t="shared" si="20"/>
        <v>0</v>
      </c>
      <c r="J73" s="202">
        <f t="shared" si="20"/>
        <v>0</v>
      </c>
      <c r="K73" s="203">
        <f t="shared" si="20"/>
        <v>0</v>
      </c>
      <c r="L73" s="202">
        <f t="shared" si="20"/>
        <v>0</v>
      </c>
      <c r="M73" s="203">
        <f t="shared" si="20"/>
        <v>0</v>
      </c>
      <c r="N73" s="202">
        <f t="shared" si="20"/>
        <v>0</v>
      </c>
      <c r="O73" s="203">
        <f t="shared" si="20"/>
        <v>0</v>
      </c>
      <c r="P73" s="202">
        <f t="shared" si="20"/>
        <v>0</v>
      </c>
      <c r="Q73" s="203">
        <f t="shared" si="20"/>
        <v>0</v>
      </c>
      <c r="R73" s="202">
        <f t="shared" si="20"/>
        <v>0</v>
      </c>
      <c r="S73" s="203">
        <f t="shared" si="20"/>
        <v>0</v>
      </c>
      <c r="T73" s="202">
        <f t="shared" si="20"/>
        <v>0</v>
      </c>
      <c r="U73" s="203">
        <f t="shared" si="20"/>
        <v>0</v>
      </c>
      <c r="V73" s="202">
        <f t="shared" si="20"/>
        <v>0</v>
      </c>
      <c r="W73" s="203">
        <f t="shared" si="20"/>
        <v>0</v>
      </c>
      <c r="X73" s="202">
        <f t="shared" si="20"/>
        <v>0</v>
      </c>
      <c r="Y73" s="203">
        <f t="shared" si="20"/>
        <v>0</v>
      </c>
      <c r="Z73" s="202">
        <f t="shared" si="20"/>
        <v>0</v>
      </c>
      <c r="AA73" s="204">
        <f t="shared" si="20"/>
        <v>0</v>
      </c>
    </row>
    <row r="74" spans="2:27" ht="12.75">
      <c r="B74" s="170">
        <v>6</v>
      </c>
      <c r="C74" s="171" t="s">
        <v>143</v>
      </c>
      <c r="D74" s="202">
        <f aca="true" t="shared" si="21" ref="D74:AA74">IF(D$26&gt;0,D18/D$26*100,0)</f>
        <v>0</v>
      </c>
      <c r="E74" s="203">
        <f t="shared" si="21"/>
        <v>0</v>
      </c>
      <c r="F74" s="202">
        <f t="shared" si="21"/>
        <v>0</v>
      </c>
      <c r="G74" s="203">
        <f t="shared" si="21"/>
        <v>0</v>
      </c>
      <c r="H74" s="202">
        <f t="shared" si="21"/>
        <v>0</v>
      </c>
      <c r="I74" s="203">
        <f t="shared" si="21"/>
        <v>0</v>
      </c>
      <c r="J74" s="202">
        <f t="shared" si="21"/>
        <v>0</v>
      </c>
      <c r="K74" s="203">
        <f t="shared" si="21"/>
        <v>0</v>
      </c>
      <c r="L74" s="202">
        <f t="shared" si="21"/>
        <v>0</v>
      </c>
      <c r="M74" s="203">
        <f t="shared" si="21"/>
        <v>0</v>
      </c>
      <c r="N74" s="202">
        <f t="shared" si="21"/>
        <v>0</v>
      </c>
      <c r="O74" s="203">
        <f t="shared" si="21"/>
        <v>0</v>
      </c>
      <c r="P74" s="202">
        <f t="shared" si="21"/>
        <v>0</v>
      </c>
      <c r="Q74" s="203">
        <f t="shared" si="21"/>
        <v>0</v>
      </c>
      <c r="R74" s="202">
        <f t="shared" si="21"/>
        <v>0</v>
      </c>
      <c r="S74" s="203">
        <f t="shared" si="21"/>
        <v>0</v>
      </c>
      <c r="T74" s="202">
        <f t="shared" si="21"/>
        <v>0</v>
      </c>
      <c r="U74" s="203">
        <f t="shared" si="21"/>
        <v>0</v>
      </c>
      <c r="V74" s="202">
        <f t="shared" si="21"/>
        <v>0</v>
      </c>
      <c r="W74" s="203">
        <f t="shared" si="21"/>
        <v>0</v>
      </c>
      <c r="X74" s="202">
        <f t="shared" si="21"/>
        <v>0</v>
      </c>
      <c r="Y74" s="203">
        <f t="shared" si="21"/>
        <v>0</v>
      </c>
      <c r="Z74" s="202">
        <f t="shared" si="21"/>
        <v>0</v>
      </c>
      <c r="AA74" s="204">
        <f t="shared" si="21"/>
        <v>0</v>
      </c>
    </row>
    <row r="75" spans="2:27" ht="12.75">
      <c r="B75" s="170">
        <v>7</v>
      </c>
      <c r="C75" s="171" t="s">
        <v>144</v>
      </c>
      <c r="D75" s="202">
        <f aca="true" t="shared" si="22" ref="D75:AA75">IF(D$26&gt;0,D19/D$26*100,0)</f>
        <v>0</v>
      </c>
      <c r="E75" s="203">
        <f t="shared" si="22"/>
        <v>0</v>
      </c>
      <c r="F75" s="202">
        <f t="shared" si="22"/>
        <v>0</v>
      </c>
      <c r="G75" s="203">
        <f t="shared" si="22"/>
        <v>0</v>
      </c>
      <c r="H75" s="202">
        <f t="shared" si="22"/>
        <v>0</v>
      </c>
      <c r="I75" s="203">
        <f t="shared" si="22"/>
        <v>0</v>
      </c>
      <c r="J75" s="202">
        <f t="shared" si="22"/>
        <v>0</v>
      </c>
      <c r="K75" s="203">
        <f t="shared" si="22"/>
        <v>0</v>
      </c>
      <c r="L75" s="202">
        <f t="shared" si="22"/>
        <v>0</v>
      </c>
      <c r="M75" s="203">
        <f t="shared" si="22"/>
        <v>0</v>
      </c>
      <c r="N75" s="202">
        <f t="shared" si="22"/>
        <v>0</v>
      </c>
      <c r="O75" s="203">
        <f t="shared" si="22"/>
        <v>0</v>
      </c>
      <c r="P75" s="202">
        <f t="shared" si="22"/>
        <v>0</v>
      </c>
      <c r="Q75" s="203">
        <f t="shared" si="22"/>
        <v>0</v>
      </c>
      <c r="R75" s="202">
        <f t="shared" si="22"/>
        <v>0</v>
      </c>
      <c r="S75" s="203">
        <f t="shared" si="22"/>
        <v>0</v>
      </c>
      <c r="T75" s="202">
        <f t="shared" si="22"/>
        <v>0</v>
      </c>
      <c r="U75" s="203">
        <f t="shared" si="22"/>
        <v>0</v>
      </c>
      <c r="V75" s="202">
        <f t="shared" si="22"/>
        <v>0</v>
      </c>
      <c r="W75" s="203">
        <f t="shared" si="22"/>
        <v>0</v>
      </c>
      <c r="X75" s="202">
        <f t="shared" si="22"/>
        <v>0</v>
      </c>
      <c r="Y75" s="203">
        <f t="shared" si="22"/>
        <v>0</v>
      </c>
      <c r="Z75" s="202">
        <f t="shared" si="22"/>
        <v>0</v>
      </c>
      <c r="AA75" s="204">
        <f t="shared" si="22"/>
        <v>0</v>
      </c>
    </row>
    <row r="76" spans="2:27" ht="12.75">
      <c r="B76" s="170">
        <v>8</v>
      </c>
      <c r="C76" s="171" t="s">
        <v>145</v>
      </c>
      <c r="D76" s="202">
        <f aca="true" t="shared" si="23" ref="D76:AA76">IF(D$26&gt;0,D20/D$26*100,0)</f>
        <v>0</v>
      </c>
      <c r="E76" s="203">
        <f t="shared" si="23"/>
        <v>0</v>
      </c>
      <c r="F76" s="202">
        <f t="shared" si="23"/>
        <v>0</v>
      </c>
      <c r="G76" s="203">
        <f t="shared" si="23"/>
        <v>0</v>
      </c>
      <c r="H76" s="202">
        <f t="shared" si="23"/>
        <v>0</v>
      </c>
      <c r="I76" s="203">
        <f t="shared" si="23"/>
        <v>0</v>
      </c>
      <c r="J76" s="202">
        <f t="shared" si="23"/>
        <v>0</v>
      </c>
      <c r="K76" s="203">
        <f t="shared" si="23"/>
        <v>0</v>
      </c>
      <c r="L76" s="202">
        <f t="shared" si="23"/>
        <v>0</v>
      </c>
      <c r="M76" s="203">
        <f t="shared" si="23"/>
        <v>0</v>
      </c>
      <c r="N76" s="202">
        <f t="shared" si="23"/>
        <v>0</v>
      </c>
      <c r="O76" s="203">
        <f t="shared" si="23"/>
        <v>0</v>
      </c>
      <c r="P76" s="202">
        <f t="shared" si="23"/>
        <v>0</v>
      </c>
      <c r="Q76" s="203">
        <f t="shared" si="23"/>
        <v>0</v>
      </c>
      <c r="R76" s="202">
        <f t="shared" si="23"/>
        <v>0</v>
      </c>
      <c r="S76" s="203">
        <f t="shared" si="23"/>
        <v>0</v>
      </c>
      <c r="T76" s="202">
        <f t="shared" si="23"/>
        <v>0</v>
      </c>
      <c r="U76" s="203">
        <f t="shared" si="23"/>
        <v>0</v>
      </c>
      <c r="V76" s="202">
        <f t="shared" si="23"/>
        <v>0</v>
      </c>
      <c r="W76" s="203">
        <f t="shared" si="23"/>
        <v>0</v>
      </c>
      <c r="X76" s="202">
        <f t="shared" si="23"/>
        <v>0</v>
      </c>
      <c r="Y76" s="203">
        <f t="shared" si="23"/>
        <v>0</v>
      </c>
      <c r="Z76" s="202">
        <f t="shared" si="23"/>
        <v>0</v>
      </c>
      <c r="AA76" s="204">
        <f t="shared" si="23"/>
        <v>0</v>
      </c>
    </row>
    <row r="77" spans="2:27" ht="12.75">
      <c r="B77" s="170">
        <v>9</v>
      </c>
      <c r="C77" s="171" t="s">
        <v>146</v>
      </c>
      <c r="D77" s="202">
        <f aca="true" t="shared" si="24" ref="D77:AA77">IF(D$26&gt;0,D21/D$26*100,0)</f>
        <v>0</v>
      </c>
      <c r="E77" s="203">
        <f t="shared" si="24"/>
        <v>0</v>
      </c>
      <c r="F77" s="202">
        <f t="shared" si="24"/>
        <v>0</v>
      </c>
      <c r="G77" s="203">
        <f t="shared" si="24"/>
        <v>0</v>
      </c>
      <c r="H77" s="202">
        <f t="shared" si="24"/>
        <v>0</v>
      </c>
      <c r="I77" s="203">
        <f t="shared" si="24"/>
        <v>0</v>
      </c>
      <c r="J77" s="202">
        <f t="shared" si="24"/>
        <v>0</v>
      </c>
      <c r="K77" s="203">
        <f t="shared" si="24"/>
        <v>0</v>
      </c>
      <c r="L77" s="202">
        <f t="shared" si="24"/>
        <v>0</v>
      </c>
      <c r="M77" s="203">
        <f t="shared" si="24"/>
        <v>0</v>
      </c>
      <c r="N77" s="202">
        <f t="shared" si="24"/>
        <v>0</v>
      </c>
      <c r="O77" s="203">
        <f t="shared" si="24"/>
        <v>0</v>
      </c>
      <c r="P77" s="202">
        <f t="shared" si="24"/>
        <v>0</v>
      </c>
      <c r="Q77" s="203">
        <f t="shared" si="24"/>
        <v>0</v>
      </c>
      <c r="R77" s="202">
        <f t="shared" si="24"/>
        <v>0</v>
      </c>
      <c r="S77" s="203">
        <f t="shared" si="24"/>
        <v>0</v>
      </c>
      <c r="T77" s="202">
        <f t="shared" si="24"/>
        <v>0</v>
      </c>
      <c r="U77" s="203">
        <f t="shared" si="24"/>
        <v>0</v>
      </c>
      <c r="V77" s="202">
        <f t="shared" si="24"/>
        <v>0</v>
      </c>
      <c r="W77" s="203">
        <f t="shared" si="24"/>
        <v>0</v>
      </c>
      <c r="X77" s="202">
        <f t="shared" si="24"/>
        <v>0</v>
      </c>
      <c r="Y77" s="203">
        <f t="shared" si="24"/>
        <v>0</v>
      </c>
      <c r="Z77" s="202">
        <f t="shared" si="24"/>
        <v>0</v>
      </c>
      <c r="AA77" s="204">
        <f t="shared" si="24"/>
        <v>0</v>
      </c>
    </row>
    <row r="78" spans="2:27" ht="12.75">
      <c r="B78" s="170">
        <v>10</v>
      </c>
      <c r="C78" s="171" t="s">
        <v>147</v>
      </c>
      <c r="D78" s="202">
        <f aca="true" t="shared" si="25" ref="D78:AA78">IF(D$26&gt;0,D22/D$26*100,0)</f>
        <v>0</v>
      </c>
      <c r="E78" s="203">
        <f t="shared" si="25"/>
        <v>0</v>
      </c>
      <c r="F78" s="202">
        <f t="shared" si="25"/>
        <v>0</v>
      </c>
      <c r="G78" s="203">
        <f t="shared" si="25"/>
        <v>0</v>
      </c>
      <c r="H78" s="202">
        <f t="shared" si="25"/>
        <v>0</v>
      </c>
      <c r="I78" s="203">
        <f t="shared" si="25"/>
        <v>0</v>
      </c>
      <c r="J78" s="202">
        <f t="shared" si="25"/>
        <v>0</v>
      </c>
      <c r="K78" s="203">
        <f t="shared" si="25"/>
        <v>0</v>
      </c>
      <c r="L78" s="202">
        <f t="shared" si="25"/>
        <v>0</v>
      </c>
      <c r="M78" s="203">
        <f t="shared" si="25"/>
        <v>0</v>
      </c>
      <c r="N78" s="202">
        <f t="shared" si="25"/>
        <v>0</v>
      </c>
      <c r="O78" s="203">
        <f t="shared" si="25"/>
        <v>0</v>
      </c>
      <c r="P78" s="202">
        <f t="shared" si="25"/>
        <v>0</v>
      </c>
      <c r="Q78" s="203">
        <f t="shared" si="25"/>
        <v>0</v>
      </c>
      <c r="R78" s="202">
        <f t="shared" si="25"/>
        <v>0</v>
      </c>
      <c r="S78" s="203">
        <f t="shared" si="25"/>
        <v>0</v>
      </c>
      <c r="T78" s="202">
        <f t="shared" si="25"/>
        <v>0</v>
      </c>
      <c r="U78" s="203">
        <f t="shared" si="25"/>
        <v>0</v>
      </c>
      <c r="V78" s="202">
        <f t="shared" si="25"/>
        <v>0</v>
      </c>
      <c r="W78" s="203">
        <f t="shared" si="25"/>
        <v>0</v>
      </c>
      <c r="X78" s="202">
        <f t="shared" si="25"/>
        <v>0</v>
      </c>
      <c r="Y78" s="203">
        <f t="shared" si="25"/>
        <v>0</v>
      </c>
      <c r="Z78" s="202">
        <f t="shared" si="25"/>
        <v>0</v>
      </c>
      <c r="AA78" s="204">
        <f t="shared" si="25"/>
        <v>0</v>
      </c>
    </row>
    <row r="79" spans="2:27" ht="12.75">
      <c r="B79" s="170">
        <v>11</v>
      </c>
      <c r="C79" s="171" t="s">
        <v>148</v>
      </c>
      <c r="D79" s="202">
        <f aca="true" t="shared" si="26" ref="D79:AA79">IF(D$26&gt;0,D23/D$26*100,0)</f>
        <v>0</v>
      </c>
      <c r="E79" s="203">
        <f t="shared" si="26"/>
        <v>0</v>
      </c>
      <c r="F79" s="202">
        <f t="shared" si="26"/>
        <v>0</v>
      </c>
      <c r="G79" s="203">
        <f t="shared" si="26"/>
        <v>0</v>
      </c>
      <c r="H79" s="202">
        <f t="shared" si="26"/>
        <v>0</v>
      </c>
      <c r="I79" s="203">
        <f t="shared" si="26"/>
        <v>0</v>
      </c>
      <c r="J79" s="202">
        <f t="shared" si="26"/>
        <v>0</v>
      </c>
      <c r="K79" s="203">
        <f t="shared" si="26"/>
        <v>0</v>
      </c>
      <c r="L79" s="202">
        <f t="shared" si="26"/>
        <v>0</v>
      </c>
      <c r="M79" s="203">
        <f t="shared" si="26"/>
        <v>0</v>
      </c>
      <c r="N79" s="202">
        <f t="shared" si="26"/>
        <v>0</v>
      </c>
      <c r="O79" s="203">
        <f t="shared" si="26"/>
        <v>0</v>
      </c>
      <c r="P79" s="202">
        <f t="shared" si="26"/>
        <v>0</v>
      </c>
      <c r="Q79" s="203">
        <f t="shared" si="26"/>
        <v>0</v>
      </c>
      <c r="R79" s="202">
        <f t="shared" si="26"/>
        <v>0</v>
      </c>
      <c r="S79" s="203">
        <f t="shared" si="26"/>
        <v>0</v>
      </c>
      <c r="T79" s="202">
        <f t="shared" si="26"/>
        <v>0</v>
      </c>
      <c r="U79" s="203">
        <f t="shared" si="26"/>
        <v>0</v>
      </c>
      <c r="V79" s="202">
        <f t="shared" si="26"/>
        <v>0</v>
      </c>
      <c r="W79" s="203">
        <f t="shared" si="26"/>
        <v>0</v>
      </c>
      <c r="X79" s="202">
        <f t="shared" si="26"/>
        <v>0</v>
      </c>
      <c r="Y79" s="203">
        <f t="shared" si="26"/>
        <v>0</v>
      </c>
      <c r="Z79" s="202">
        <f t="shared" si="26"/>
        <v>0</v>
      </c>
      <c r="AA79" s="204">
        <f t="shared" si="26"/>
        <v>0</v>
      </c>
    </row>
    <row r="80" spans="2:27" ht="12.75">
      <c r="B80" s="170">
        <v>12</v>
      </c>
      <c r="C80" s="171" t="s">
        <v>149</v>
      </c>
      <c r="D80" s="202">
        <f aca="true" t="shared" si="27" ref="D80:AA80">IF(D$26&gt;0,D24/D$26*100,0)</f>
        <v>0</v>
      </c>
      <c r="E80" s="203">
        <f t="shared" si="27"/>
        <v>0</v>
      </c>
      <c r="F80" s="202">
        <f t="shared" si="27"/>
        <v>0</v>
      </c>
      <c r="G80" s="203">
        <f t="shared" si="27"/>
        <v>0</v>
      </c>
      <c r="H80" s="202">
        <f t="shared" si="27"/>
        <v>0</v>
      </c>
      <c r="I80" s="203">
        <f t="shared" si="27"/>
        <v>0</v>
      </c>
      <c r="J80" s="202">
        <f t="shared" si="27"/>
        <v>0</v>
      </c>
      <c r="K80" s="203">
        <f t="shared" si="27"/>
        <v>0</v>
      </c>
      <c r="L80" s="202">
        <f t="shared" si="27"/>
        <v>0</v>
      </c>
      <c r="M80" s="203">
        <f t="shared" si="27"/>
        <v>0</v>
      </c>
      <c r="N80" s="202">
        <f t="shared" si="27"/>
        <v>0</v>
      </c>
      <c r="O80" s="203">
        <f t="shared" si="27"/>
        <v>0</v>
      </c>
      <c r="P80" s="202">
        <f t="shared" si="27"/>
        <v>0</v>
      </c>
      <c r="Q80" s="203">
        <f t="shared" si="27"/>
        <v>0</v>
      </c>
      <c r="R80" s="202">
        <f t="shared" si="27"/>
        <v>0</v>
      </c>
      <c r="S80" s="203">
        <f t="shared" si="27"/>
        <v>0</v>
      </c>
      <c r="T80" s="202">
        <f t="shared" si="27"/>
        <v>0</v>
      </c>
      <c r="U80" s="203">
        <f t="shared" si="27"/>
        <v>0</v>
      </c>
      <c r="V80" s="202">
        <f t="shared" si="27"/>
        <v>0</v>
      </c>
      <c r="W80" s="203">
        <f t="shared" si="27"/>
        <v>0</v>
      </c>
      <c r="X80" s="202">
        <f t="shared" si="27"/>
        <v>0</v>
      </c>
      <c r="Y80" s="203">
        <f t="shared" si="27"/>
        <v>0</v>
      </c>
      <c r="Z80" s="202">
        <f t="shared" si="27"/>
        <v>0</v>
      </c>
      <c r="AA80" s="204">
        <f t="shared" si="27"/>
        <v>0</v>
      </c>
    </row>
    <row r="81" spans="2:27" ht="12.75">
      <c r="B81" s="175">
        <v>13</v>
      </c>
      <c r="C81" s="176">
        <v>1600</v>
      </c>
      <c r="D81" s="205">
        <f aca="true" t="shared" si="28" ref="D81:AA81">IF(D$26&gt;0,D25/D$26*100,0)</f>
        <v>0</v>
      </c>
      <c r="E81" s="206">
        <f t="shared" si="28"/>
        <v>0</v>
      </c>
      <c r="F81" s="205">
        <f t="shared" si="28"/>
        <v>0</v>
      </c>
      <c r="G81" s="206">
        <f t="shared" si="28"/>
        <v>0</v>
      </c>
      <c r="H81" s="205">
        <f t="shared" si="28"/>
        <v>0</v>
      </c>
      <c r="I81" s="206">
        <f t="shared" si="28"/>
        <v>0</v>
      </c>
      <c r="J81" s="205">
        <f t="shared" si="28"/>
        <v>0</v>
      </c>
      <c r="K81" s="206">
        <f t="shared" si="28"/>
        <v>0</v>
      </c>
      <c r="L81" s="205">
        <f t="shared" si="28"/>
        <v>0</v>
      </c>
      <c r="M81" s="206">
        <f t="shared" si="28"/>
        <v>0</v>
      </c>
      <c r="N81" s="205">
        <f t="shared" si="28"/>
        <v>0</v>
      </c>
      <c r="O81" s="206">
        <f t="shared" si="28"/>
        <v>0</v>
      </c>
      <c r="P81" s="205">
        <f t="shared" si="28"/>
        <v>0</v>
      </c>
      <c r="Q81" s="206">
        <f t="shared" si="28"/>
        <v>0</v>
      </c>
      <c r="R81" s="205">
        <f t="shared" si="28"/>
        <v>0</v>
      </c>
      <c r="S81" s="206">
        <f t="shared" si="28"/>
        <v>0</v>
      </c>
      <c r="T81" s="205">
        <f t="shared" si="28"/>
        <v>0</v>
      </c>
      <c r="U81" s="206">
        <f t="shared" si="28"/>
        <v>0</v>
      </c>
      <c r="V81" s="205">
        <f t="shared" si="28"/>
        <v>0</v>
      </c>
      <c r="W81" s="206">
        <f t="shared" si="28"/>
        <v>0</v>
      </c>
      <c r="X81" s="205">
        <f t="shared" si="28"/>
        <v>0</v>
      </c>
      <c r="Y81" s="206">
        <f t="shared" si="28"/>
        <v>0</v>
      </c>
      <c r="Z81" s="205">
        <f t="shared" si="28"/>
        <v>0</v>
      </c>
      <c r="AA81" s="207">
        <f t="shared" si="28"/>
        <v>0</v>
      </c>
    </row>
    <row r="82" spans="2:27" ht="12.75">
      <c r="B82" s="180"/>
      <c r="C82" s="181" t="s">
        <v>88</v>
      </c>
      <c r="D82" s="208">
        <f aca="true" t="shared" si="29" ref="D82:AA82">SUM(D69:D81)</f>
        <v>0</v>
      </c>
      <c r="E82" s="183">
        <f t="shared" si="29"/>
        <v>0</v>
      </c>
      <c r="F82" s="208">
        <f t="shared" si="29"/>
        <v>0</v>
      </c>
      <c r="G82" s="183">
        <f t="shared" si="29"/>
        <v>0</v>
      </c>
      <c r="H82" s="208">
        <f t="shared" si="29"/>
        <v>0</v>
      </c>
      <c r="I82" s="183">
        <f t="shared" si="29"/>
        <v>0</v>
      </c>
      <c r="J82" s="208">
        <f t="shared" si="29"/>
        <v>0</v>
      </c>
      <c r="K82" s="183">
        <f t="shared" si="29"/>
        <v>0</v>
      </c>
      <c r="L82" s="208">
        <f t="shared" si="29"/>
        <v>0</v>
      </c>
      <c r="M82" s="183">
        <f t="shared" si="29"/>
        <v>0</v>
      </c>
      <c r="N82" s="208">
        <f t="shared" si="29"/>
        <v>0</v>
      </c>
      <c r="O82" s="183">
        <f t="shared" si="29"/>
        <v>0</v>
      </c>
      <c r="P82" s="208">
        <f t="shared" si="29"/>
        <v>0</v>
      </c>
      <c r="Q82" s="183">
        <f t="shared" si="29"/>
        <v>0</v>
      </c>
      <c r="R82" s="208">
        <f t="shared" si="29"/>
        <v>0</v>
      </c>
      <c r="S82" s="183">
        <f t="shared" si="29"/>
        <v>0</v>
      </c>
      <c r="T82" s="208">
        <f t="shared" si="29"/>
        <v>0</v>
      </c>
      <c r="U82" s="183">
        <f t="shared" si="29"/>
        <v>0</v>
      </c>
      <c r="V82" s="208">
        <f t="shared" si="29"/>
        <v>0</v>
      </c>
      <c r="W82" s="183">
        <f t="shared" si="29"/>
        <v>0</v>
      </c>
      <c r="X82" s="208">
        <f t="shared" si="29"/>
        <v>0</v>
      </c>
      <c r="Y82" s="183">
        <f t="shared" si="29"/>
        <v>0</v>
      </c>
      <c r="Z82" s="208">
        <f t="shared" si="29"/>
        <v>0</v>
      </c>
      <c r="AA82" s="184">
        <f t="shared" si="29"/>
        <v>0</v>
      </c>
    </row>
    <row r="83" spans="2:27" ht="12.75">
      <c r="B83" s="311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3"/>
    </row>
    <row r="84" spans="2:27" ht="12.75">
      <c r="B84" s="306" t="s">
        <v>150</v>
      </c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8"/>
    </row>
    <row r="85" spans="2:27" ht="12.75">
      <c r="B85" s="309" t="s">
        <v>0</v>
      </c>
      <c r="C85" s="160" t="s">
        <v>136</v>
      </c>
      <c r="D85" s="302" t="s">
        <v>28</v>
      </c>
      <c r="E85" s="303"/>
      <c r="F85" s="302" t="s">
        <v>29</v>
      </c>
      <c r="G85" s="303"/>
      <c r="H85" s="302" t="s">
        <v>30</v>
      </c>
      <c r="I85" s="303"/>
      <c r="J85" s="302" t="s">
        <v>31</v>
      </c>
      <c r="K85" s="303"/>
      <c r="L85" s="302" t="s">
        <v>32</v>
      </c>
      <c r="M85" s="303"/>
      <c r="N85" s="302" t="s">
        <v>33</v>
      </c>
      <c r="O85" s="303"/>
      <c r="P85" s="302" t="s">
        <v>34</v>
      </c>
      <c r="Q85" s="303"/>
      <c r="R85" s="302" t="s">
        <v>35</v>
      </c>
      <c r="S85" s="303"/>
      <c r="T85" s="302" t="s">
        <v>36</v>
      </c>
      <c r="U85" s="303"/>
      <c r="V85" s="302" t="s">
        <v>37</v>
      </c>
      <c r="W85" s="303"/>
      <c r="X85" s="302" t="s">
        <v>38</v>
      </c>
      <c r="Y85" s="303"/>
      <c r="Z85" s="302" t="s">
        <v>39</v>
      </c>
      <c r="AA85" s="304"/>
    </row>
    <row r="86" spans="2:27" ht="12.75">
      <c r="B86" s="310"/>
      <c r="C86" s="161" t="s">
        <v>137</v>
      </c>
      <c r="D86" s="162" t="s">
        <v>152</v>
      </c>
      <c r="E86" s="163" t="s">
        <v>152</v>
      </c>
      <c r="F86" s="162" t="s">
        <v>152</v>
      </c>
      <c r="G86" s="163" t="s">
        <v>152</v>
      </c>
      <c r="H86" s="162" t="s">
        <v>152</v>
      </c>
      <c r="I86" s="163" t="s">
        <v>152</v>
      </c>
      <c r="J86" s="162" t="s">
        <v>152</v>
      </c>
      <c r="K86" s="163" t="s">
        <v>152</v>
      </c>
      <c r="L86" s="162" t="s">
        <v>152</v>
      </c>
      <c r="M86" s="163" t="s">
        <v>152</v>
      </c>
      <c r="N86" s="162" t="s">
        <v>152</v>
      </c>
      <c r="O86" s="163" t="s">
        <v>152</v>
      </c>
      <c r="P86" s="162" t="s">
        <v>152</v>
      </c>
      <c r="Q86" s="163" t="s">
        <v>152</v>
      </c>
      <c r="R86" s="162" t="s">
        <v>152</v>
      </c>
      <c r="S86" s="163" t="s">
        <v>152</v>
      </c>
      <c r="T86" s="162" t="s">
        <v>152</v>
      </c>
      <c r="U86" s="163" t="s">
        <v>152</v>
      </c>
      <c r="V86" s="162" t="s">
        <v>152</v>
      </c>
      <c r="W86" s="163" t="s">
        <v>152</v>
      </c>
      <c r="X86" s="162" t="s">
        <v>152</v>
      </c>
      <c r="Y86" s="163" t="s">
        <v>152</v>
      </c>
      <c r="Z86" s="162" t="s">
        <v>152</v>
      </c>
      <c r="AA86" s="164" t="s">
        <v>152</v>
      </c>
    </row>
    <row r="87" spans="2:27" ht="12.75">
      <c r="B87" s="165">
        <v>1</v>
      </c>
      <c r="C87" s="166">
        <v>0</v>
      </c>
      <c r="D87" s="199">
        <f aca="true" t="shared" si="30" ref="D87:AA87">IF(D$44&gt;0,D31/D$44*100,0)</f>
        <v>0</v>
      </c>
      <c r="E87" s="200">
        <f t="shared" si="30"/>
        <v>0</v>
      </c>
      <c r="F87" s="199">
        <f t="shared" si="30"/>
        <v>0</v>
      </c>
      <c r="G87" s="200">
        <f t="shared" si="30"/>
        <v>0</v>
      </c>
      <c r="H87" s="199">
        <f t="shared" si="30"/>
        <v>0</v>
      </c>
      <c r="I87" s="200">
        <f t="shared" si="30"/>
        <v>0</v>
      </c>
      <c r="J87" s="199">
        <f t="shared" si="30"/>
        <v>0</v>
      </c>
      <c r="K87" s="200">
        <f t="shared" si="30"/>
        <v>0</v>
      </c>
      <c r="L87" s="199">
        <f t="shared" si="30"/>
        <v>0</v>
      </c>
      <c r="M87" s="200">
        <f t="shared" si="30"/>
        <v>0</v>
      </c>
      <c r="N87" s="199">
        <f t="shared" si="30"/>
        <v>0</v>
      </c>
      <c r="O87" s="200">
        <f t="shared" si="30"/>
        <v>0</v>
      </c>
      <c r="P87" s="199">
        <f t="shared" si="30"/>
        <v>0</v>
      </c>
      <c r="Q87" s="200">
        <f t="shared" si="30"/>
        <v>0</v>
      </c>
      <c r="R87" s="199">
        <f t="shared" si="30"/>
        <v>0</v>
      </c>
      <c r="S87" s="200">
        <f t="shared" si="30"/>
        <v>0</v>
      </c>
      <c r="T87" s="199">
        <f t="shared" si="30"/>
        <v>0</v>
      </c>
      <c r="U87" s="200">
        <f t="shared" si="30"/>
        <v>0</v>
      </c>
      <c r="V87" s="199">
        <f t="shared" si="30"/>
        <v>0</v>
      </c>
      <c r="W87" s="200">
        <f t="shared" si="30"/>
        <v>0</v>
      </c>
      <c r="X87" s="199">
        <f t="shared" si="30"/>
        <v>0</v>
      </c>
      <c r="Y87" s="200">
        <f t="shared" si="30"/>
        <v>0</v>
      </c>
      <c r="Z87" s="199">
        <f t="shared" si="30"/>
        <v>0</v>
      </c>
      <c r="AA87" s="201">
        <f t="shared" si="30"/>
        <v>0</v>
      </c>
    </row>
    <row r="88" spans="2:27" ht="12.75">
      <c r="B88" s="170">
        <v>2</v>
      </c>
      <c r="C88" s="171" t="s">
        <v>139</v>
      </c>
      <c r="D88" s="202">
        <f aca="true" t="shared" si="31" ref="D88:AA88">IF(D$44&gt;0,D32/D$44*100,0)</f>
        <v>0</v>
      </c>
      <c r="E88" s="203">
        <f t="shared" si="31"/>
        <v>0</v>
      </c>
      <c r="F88" s="202">
        <f t="shared" si="31"/>
        <v>0</v>
      </c>
      <c r="G88" s="203">
        <f t="shared" si="31"/>
        <v>0</v>
      </c>
      <c r="H88" s="202">
        <f t="shared" si="31"/>
        <v>0</v>
      </c>
      <c r="I88" s="203">
        <f t="shared" si="31"/>
        <v>0</v>
      </c>
      <c r="J88" s="202">
        <f t="shared" si="31"/>
        <v>0</v>
      </c>
      <c r="K88" s="203">
        <f t="shared" si="31"/>
        <v>0</v>
      </c>
      <c r="L88" s="202">
        <f t="shared" si="31"/>
        <v>0</v>
      </c>
      <c r="M88" s="203">
        <f t="shared" si="31"/>
        <v>0</v>
      </c>
      <c r="N88" s="202">
        <f t="shared" si="31"/>
        <v>0</v>
      </c>
      <c r="O88" s="203">
        <f t="shared" si="31"/>
        <v>0</v>
      </c>
      <c r="P88" s="202">
        <f t="shared" si="31"/>
        <v>0</v>
      </c>
      <c r="Q88" s="203">
        <f t="shared" si="31"/>
        <v>0</v>
      </c>
      <c r="R88" s="202">
        <f t="shared" si="31"/>
        <v>0</v>
      </c>
      <c r="S88" s="203">
        <f t="shared" si="31"/>
        <v>0</v>
      </c>
      <c r="T88" s="202">
        <f t="shared" si="31"/>
        <v>0</v>
      </c>
      <c r="U88" s="203">
        <f t="shared" si="31"/>
        <v>0</v>
      </c>
      <c r="V88" s="202">
        <f t="shared" si="31"/>
        <v>0</v>
      </c>
      <c r="W88" s="203">
        <f t="shared" si="31"/>
        <v>0</v>
      </c>
      <c r="X88" s="202">
        <f t="shared" si="31"/>
        <v>0</v>
      </c>
      <c r="Y88" s="203">
        <f t="shared" si="31"/>
        <v>0</v>
      </c>
      <c r="Z88" s="202">
        <f t="shared" si="31"/>
        <v>0</v>
      </c>
      <c r="AA88" s="204">
        <f t="shared" si="31"/>
        <v>0</v>
      </c>
    </row>
    <row r="89" spans="2:27" ht="12.75">
      <c r="B89" s="170">
        <v>3</v>
      </c>
      <c r="C89" s="171" t="s">
        <v>140</v>
      </c>
      <c r="D89" s="202">
        <f aca="true" t="shared" si="32" ref="D89:AA89">IF(D$44&gt;0,D33/D$44*100,0)</f>
        <v>0</v>
      </c>
      <c r="E89" s="203">
        <f t="shared" si="32"/>
        <v>0</v>
      </c>
      <c r="F89" s="202">
        <f t="shared" si="32"/>
        <v>0</v>
      </c>
      <c r="G89" s="203">
        <f t="shared" si="32"/>
        <v>0</v>
      </c>
      <c r="H89" s="202">
        <f t="shared" si="32"/>
        <v>0</v>
      </c>
      <c r="I89" s="203">
        <f t="shared" si="32"/>
        <v>0</v>
      </c>
      <c r="J89" s="202">
        <f t="shared" si="32"/>
        <v>0</v>
      </c>
      <c r="K89" s="203">
        <f t="shared" si="32"/>
        <v>0</v>
      </c>
      <c r="L89" s="202">
        <f t="shared" si="32"/>
        <v>0</v>
      </c>
      <c r="M89" s="203">
        <f t="shared" si="32"/>
        <v>0</v>
      </c>
      <c r="N89" s="202">
        <f t="shared" si="32"/>
        <v>0</v>
      </c>
      <c r="O89" s="203">
        <f t="shared" si="32"/>
        <v>0</v>
      </c>
      <c r="P89" s="202">
        <f t="shared" si="32"/>
        <v>0</v>
      </c>
      <c r="Q89" s="203">
        <f t="shared" si="32"/>
        <v>0</v>
      </c>
      <c r="R89" s="202">
        <f t="shared" si="32"/>
        <v>0</v>
      </c>
      <c r="S89" s="203">
        <f t="shared" si="32"/>
        <v>0</v>
      </c>
      <c r="T89" s="202">
        <f t="shared" si="32"/>
        <v>0</v>
      </c>
      <c r="U89" s="203">
        <f t="shared" si="32"/>
        <v>0</v>
      </c>
      <c r="V89" s="202">
        <f t="shared" si="32"/>
        <v>0</v>
      </c>
      <c r="W89" s="203">
        <f t="shared" si="32"/>
        <v>0</v>
      </c>
      <c r="X89" s="202">
        <f t="shared" si="32"/>
        <v>0</v>
      </c>
      <c r="Y89" s="203">
        <f t="shared" si="32"/>
        <v>0</v>
      </c>
      <c r="Z89" s="202">
        <f t="shared" si="32"/>
        <v>0</v>
      </c>
      <c r="AA89" s="204">
        <f t="shared" si="32"/>
        <v>0</v>
      </c>
    </row>
    <row r="90" spans="2:27" ht="12.75">
      <c r="B90" s="170">
        <v>4</v>
      </c>
      <c r="C90" s="171" t="s">
        <v>141</v>
      </c>
      <c r="D90" s="202">
        <f aca="true" t="shared" si="33" ref="D90:AA90">IF(D$44&gt;0,D34/D$44*100,0)</f>
        <v>0</v>
      </c>
      <c r="E90" s="203">
        <f t="shared" si="33"/>
        <v>0</v>
      </c>
      <c r="F90" s="202">
        <f t="shared" si="33"/>
        <v>0</v>
      </c>
      <c r="G90" s="203">
        <f t="shared" si="33"/>
        <v>0</v>
      </c>
      <c r="H90" s="202">
        <f t="shared" si="33"/>
        <v>0</v>
      </c>
      <c r="I90" s="203">
        <f t="shared" si="33"/>
        <v>0</v>
      </c>
      <c r="J90" s="202">
        <f t="shared" si="33"/>
        <v>0</v>
      </c>
      <c r="K90" s="203">
        <f t="shared" si="33"/>
        <v>0</v>
      </c>
      <c r="L90" s="202">
        <f t="shared" si="33"/>
        <v>0</v>
      </c>
      <c r="M90" s="203">
        <f t="shared" si="33"/>
        <v>0</v>
      </c>
      <c r="N90" s="202">
        <f t="shared" si="33"/>
        <v>0</v>
      </c>
      <c r="O90" s="203">
        <f t="shared" si="33"/>
        <v>0</v>
      </c>
      <c r="P90" s="202">
        <f t="shared" si="33"/>
        <v>0</v>
      </c>
      <c r="Q90" s="203">
        <f t="shared" si="33"/>
        <v>0</v>
      </c>
      <c r="R90" s="202">
        <f t="shared" si="33"/>
        <v>0</v>
      </c>
      <c r="S90" s="203">
        <f t="shared" si="33"/>
        <v>0</v>
      </c>
      <c r="T90" s="202">
        <f t="shared" si="33"/>
        <v>0</v>
      </c>
      <c r="U90" s="203">
        <f t="shared" si="33"/>
        <v>0</v>
      </c>
      <c r="V90" s="202">
        <f t="shared" si="33"/>
        <v>0</v>
      </c>
      <c r="W90" s="203">
        <f t="shared" si="33"/>
        <v>0</v>
      </c>
      <c r="X90" s="202">
        <f t="shared" si="33"/>
        <v>0</v>
      </c>
      <c r="Y90" s="203">
        <f t="shared" si="33"/>
        <v>0</v>
      </c>
      <c r="Z90" s="202">
        <f t="shared" si="33"/>
        <v>0</v>
      </c>
      <c r="AA90" s="204">
        <f t="shared" si="33"/>
        <v>0</v>
      </c>
    </row>
    <row r="91" spans="2:27" ht="12.75">
      <c r="B91" s="170">
        <v>5</v>
      </c>
      <c r="C91" s="171" t="s">
        <v>142</v>
      </c>
      <c r="D91" s="202">
        <f aca="true" t="shared" si="34" ref="D91:AA91">IF(D$44&gt;0,D35/D$44*100,0)</f>
        <v>0</v>
      </c>
      <c r="E91" s="203">
        <f t="shared" si="34"/>
        <v>0</v>
      </c>
      <c r="F91" s="202">
        <f t="shared" si="34"/>
        <v>0</v>
      </c>
      <c r="G91" s="203">
        <f t="shared" si="34"/>
        <v>0</v>
      </c>
      <c r="H91" s="202">
        <f t="shared" si="34"/>
        <v>0</v>
      </c>
      <c r="I91" s="203">
        <f t="shared" si="34"/>
        <v>0</v>
      </c>
      <c r="J91" s="202">
        <f t="shared" si="34"/>
        <v>0</v>
      </c>
      <c r="K91" s="203">
        <f t="shared" si="34"/>
        <v>0</v>
      </c>
      <c r="L91" s="202">
        <f t="shared" si="34"/>
        <v>0</v>
      </c>
      <c r="M91" s="203">
        <f t="shared" si="34"/>
        <v>0</v>
      </c>
      <c r="N91" s="202">
        <f t="shared" si="34"/>
        <v>0</v>
      </c>
      <c r="O91" s="203">
        <f t="shared" si="34"/>
        <v>0</v>
      </c>
      <c r="P91" s="202">
        <f t="shared" si="34"/>
        <v>0</v>
      </c>
      <c r="Q91" s="203">
        <f t="shared" si="34"/>
        <v>0</v>
      </c>
      <c r="R91" s="202">
        <f t="shared" si="34"/>
        <v>0</v>
      </c>
      <c r="S91" s="203">
        <f t="shared" si="34"/>
        <v>0</v>
      </c>
      <c r="T91" s="202">
        <f t="shared" si="34"/>
        <v>0</v>
      </c>
      <c r="U91" s="203">
        <f t="shared" si="34"/>
        <v>0</v>
      </c>
      <c r="V91" s="202">
        <f t="shared" si="34"/>
        <v>0</v>
      </c>
      <c r="W91" s="203">
        <f t="shared" si="34"/>
        <v>0</v>
      </c>
      <c r="X91" s="202">
        <f t="shared" si="34"/>
        <v>0</v>
      </c>
      <c r="Y91" s="203">
        <f t="shared" si="34"/>
        <v>0</v>
      </c>
      <c r="Z91" s="202">
        <f t="shared" si="34"/>
        <v>0</v>
      </c>
      <c r="AA91" s="204">
        <f t="shared" si="34"/>
        <v>0</v>
      </c>
    </row>
    <row r="92" spans="2:27" ht="12.75">
      <c r="B92" s="170">
        <v>6</v>
      </c>
      <c r="C92" s="171" t="s">
        <v>143</v>
      </c>
      <c r="D92" s="202">
        <f aca="true" t="shared" si="35" ref="D92:AA92">IF(D$44&gt;0,D36/D$44*100,0)</f>
        <v>0</v>
      </c>
      <c r="E92" s="203">
        <f t="shared" si="35"/>
        <v>0</v>
      </c>
      <c r="F92" s="202">
        <f t="shared" si="35"/>
        <v>0</v>
      </c>
      <c r="G92" s="203">
        <f t="shared" si="35"/>
        <v>0</v>
      </c>
      <c r="H92" s="202">
        <f t="shared" si="35"/>
        <v>0</v>
      </c>
      <c r="I92" s="203">
        <f t="shared" si="35"/>
        <v>0</v>
      </c>
      <c r="J92" s="202">
        <f t="shared" si="35"/>
        <v>0</v>
      </c>
      <c r="K92" s="203">
        <f t="shared" si="35"/>
        <v>0</v>
      </c>
      <c r="L92" s="202">
        <f t="shared" si="35"/>
        <v>0</v>
      </c>
      <c r="M92" s="203">
        <f t="shared" si="35"/>
        <v>0</v>
      </c>
      <c r="N92" s="202">
        <f t="shared" si="35"/>
        <v>0</v>
      </c>
      <c r="O92" s="203">
        <f t="shared" si="35"/>
        <v>0</v>
      </c>
      <c r="P92" s="202">
        <f t="shared" si="35"/>
        <v>0</v>
      </c>
      <c r="Q92" s="203">
        <f t="shared" si="35"/>
        <v>0</v>
      </c>
      <c r="R92" s="202">
        <f t="shared" si="35"/>
        <v>0</v>
      </c>
      <c r="S92" s="203">
        <f t="shared" si="35"/>
        <v>0</v>
      </c>
      <c r="T92" s="202">
        <f t="shared" si="35"/>
        <v>0</v>
      </c>
      <c r="U92" s="203">
        <f t="shared" si="35"/>
        <v>0</v>
      </c>
      <c r="V92" s="202">
        <f t="shared" si="35"/>
        <v>0</v>
      </c>
      <c r="W92" s="203">
        <f t="shared" si="35"/>
        <v>0</v>
      </c>
      <c r="X92" s="202">
        <f t="shared" si="35"/>
        <v>0</v>
      </c>
      <c r="Y92" s="203">
        <f t="shared" si="35"/>
        <v>0</v>
      </c>
      <c r="Z92" s="202">
        <f t="shared" si="35"/>
        <v>0</v>
      </c>
      <c r="AA92" s="204">
        <f t="shared" si="35"/>
        <v>0</v>
      </c>
    </row>
    <row r="93" spans="2:27" ht="12.75">
      <c r="B93" s="170">
        <v>7</v>
      </c>
      <c r="C93" s="171" t="s">
        <v>144</v>
      </c>
      <c r="D93" s="202">
        <f aca="true" t="shared" si="36" ref="D93:AA93">IF(D$44&gt;0,D37/D$44*100,0)</f>
        <v>0</v>
      </c>
      <c r="E93" s="203">
        <f t="shared" si="36"/>
        <v>0</v>
      </c>
      <c r="F93" s="202">
        <f t="shared" si="36"/>
        <v>0</v>
      </c>
      <c r="G93" s="203">
        <f t="shared" si="36"/>
        <v>0</v>
      </c>
      <c r="H93" s="202">
        <f t="shared" si="36"/>
        <v>0</v>
      </c>
      <c r="I93" s="203">
        <f t="shared" si="36"/>
        <v>0</v>
      </c>
      <c r="J93" s="202">
        <f t="shared" si="36"/>
        <v>0</v>
      </c>
      <c r="K93" s="203">
        <f t="shared" si="36"/>
        <v>0</v>
      </c>
      <c r="L93" s="202">
        <f t="shared" si="36"/>
        <v>0</v>
      </c>
      <c r="M93" s="203">
        <f t="shared" si="36"/>
        <v>0</v>
      </c>
      <c r="N93" s="202">
        <f t="shared" si="36"/>
        <v>0</v>
      </c>
      <c r="O93" s="203">
        <f t="shared" si="36"/>
        <v>0</v>
      </c>
      <c r="P93" s="202">
        <f t="shared" si="36"/>
        <v>0</v>
      </c>
      <c r="Q93" s="203">
        <f t="shared" si="36"/>
        <v>0</v>
      </c>
      <c r="R93" s="202">
        <f t="shared" si="36"/>
        <v>0</v>
      </c>
      <c r="S93" s="203">
        <f t="shared" si="36"/>
        <v>0</v>
      </c>
      <c r="T93" s="202">
        <f t="shared" si="36"/>
        <v>0</v>
      </c>
      <c r="U93" s="203">
        <f t="shared" si="36"/>
        <v>0</v>
      </c>
      <c r="V93" s="202">
        <f t="shared" si="36"/>
        <v>0</v>
      </c>
      <c r="W93" s="203">
        <f t="shared" si="36"/>
        <v>0</v>
      </c>
      <c r="X93" s="202">
        <f t="shared" si="36"/>
        <v>0</v>
      </c>
      <c r="Y93" s="203">
        <f t="shared" si="36"/>
        <v>0</v>
      </c>
      <c r="Z93" s="202">
        <f t="shared" si="36"/>
        <v>0</v>
      </c>
      <c r="AA93" s="204">
        <f t="shared" si="36"/>
        <v>0</v>
      </c>
    </row>
    <row r="94" spans="2:27" ht="12.75">
      <c r="B94" s="170">
        <v>8</v>
      </c>
      <c r="C94" s="171" t="s">
        <v>145</v>
      </c>
      <c r="D94" s="202">
        <f aca="true" t="shared" si="37" ref="D94:AA94">IF(D$44&gt;0,D38/D$44*100,0)</f>
        <v>0</v>
      </c>
      <c r="E94" s="203">
        <f t="shared" si="37"/>
        <v>0</v>
      </c>
      <c r="F94" s="202">
        <f t="shared" si="37"/>
        <v>0</v>
      </c>
      <c r="G94" s="203">
        <f t="shared" si="37"/>
        <v>0</v>
      </c>
      <c r="H94" s="202">
        <f t="shared" si="37"/>
        <v>0</v>
      </c>
      <c r="I94" s="203">
        <f t="shared" si="37"/>
        <v>0</v>
      </c>
      <c r="J94" s="202">
        <f t="shared" si="37"/>
        <v>0</v>
      </c>
      <c r="K94" s="203">
        <f t="shared" si="37"/>
        <v>0</v>
      </c>
      <c r="L94" s="202">
        <f t="shared" si="37"/>
        <v>0</v>
      </c>
      <c r="M94" s="203">
        <f t="shared" si="37"/>
        <v>0</v>
      </c>
      <c r="N94" s="202">
        <f t="shared" si="37"/>
        <v>0</v>
      </c>
      <c r="O94" s="203">
        <f t="shared" si="37"/>
        <v>0</v>
      </c>
      <c r="P94" s="202">
        <f t="shared" si="37"/>
        <v>0</v>
      </c>
      <c r="Q94" s="203">
        <f t="shared" si="37"/>
        <v>0</v>
      </c>
      <c r="R94" s="202">
        <f t="shared" si="37"/>
        <v>0</v>
      </c>
      <c r="S94" s="203">
        <f t="shared" si="37"/>
        <v>0</v>
      </c>
      <c r="T94" s="202">
        <f t="shared" si="37"/>
        <v>0</v>
      </c>
      <c r="U94" s="203">
        <f t="shared" si="37"/>
        <v>0</v>
      </c>
      <c r="V94" s="202">
        <f t="shared" si="37"/>
        <v>0</v>
      </c>
      <c r="W94" s="203">
        <f t="shared" si="37"/>
        <v>0</v>
      </c>
      <c r="X94" s="202">
        <f t="shared" si="37"/>
        <v>0</v>
      </c>
      <c r="Y94" s="203">
        <f t="shared" si="37"/>
        <v>0</v>
      </c>
      <c r="Z94" s="202">
        <f t="shared" si="37"/>
        <v>0</v>
      </c>
      <c r="AA94" s="204">
        <f t="shared" si="37"/>
        <v>0</v>
      </c>
    </row>
    <row r="95" spans="2:27" ht="12.75">
      <c r="B95" s="170">
        <v>9</v>
      </c>
      <c r="C95" s="171" t="s">
        <v>146</v>
      </c>
      <c r="D95" s="202">
        <f aca="true" t="shared" si="38" ref="D95:AA95">IF(D$44&gt;0,D39/D$44*100,0)</f>
        <v>0</v>
      </c>
      <c r="E95" s="203">
        <f t="shared" si="38"/>
        <v>0</v>
      </c>
      <c r="F95" s="202">
        <f t="shared" si="38"/>
        <v>0</v>
      </c>
      <c r="G95" s="203">
        <f t="shared" si="38"/>
        <v>0</v>
      </c>
      <c r="H95" s="202">
        <f t="shared" si="38"/>
        <v>0</v>
      </c>
      <c r="I95" s="203">
        <f t="shared" si="38"/>
        <v>0</v>
      </c>
      <c r="J95" s="202">
        <f t="shared" si="38"/>
        <v>0</v>
      </c>
      <c r="K95" s="203">
        <f t="shared" si="38"/>
        <v>0</v>
      </c>
      <c r="L95" s="202">
        <f t="shared" si="38"/>
        <v>0</v>
      </c>
      <c r="M95" s="203">
        <f t="shared" si="38"/>
        <v>0</v>
      </c>
      <c r="N95" s="202">
        <f t="shared" si="38"/>
        <v>0</v>
      </c>
      <c r="O95" s="203">
        <f t="shared" si="38"/>
        <v>0</v>
      </c>
      <c r="P95" s="202">
        <f t="shared" si="38"/>
        <v>0</v>
      </c>
      <c r="Q95" s="203">
        <f t="shared" si="38"/>
        <v>0</v>
      </c>
      <c r="R95" s="202">
        <f t="shared" si="38"/>
        <v>0</v>
      </c>
      <c r="S95" s="203">
        <f t="shared" si="38"/>
        <v>0</v>
      </c>
      <c r="T95" s="202">
        <f t="shared" si="38"/>
        <v>0</v>
      </c>
      <c r="U95" s="203">
        <f t="shared" si="38"/>
        <v>0</v>
      </c>
      <c r="V95" s="202">
        <f t="shared" si="38"/>
        <v>0</v>
      </c>
      <c r="W95" s="203">
        <f t="shared" si="38"/>
        <v>0</v>
      </c>
      <c r="X95" s="202">
        <f t="shared" si="38"/>
        <v>0</v>
      </c>
      <c r="Y95" s="203">
        <f t="shared" si="38"/>
        <v>0</v>
      </c>
      <c r="Z95" s="202">
        <f t="shared" si="38"/>
        <v>0</v>
      </c>
      <c r="AA95" s="204">
        <f t="shared" si="38"/>
        <v>0</v>
      </c>
    </row>
    <row r="96" spans="2:27" ht="12.75">
      <c r="B96" s="170">
        <v>10</v>
      </c>
      <c r="C96" s="171" t="s">
        <v>147</v>
      </c>
      <c r="D96" s="202">
        <f aca="true" t="shared" si="39" ref="D96:AA96">IF(D$44&gt;0,D40/D$44*100,0)</f>
        <v>0</v>
      </c>
      <c r="E96" s="203">
        <f t="shared" si="39"/>
        <v>0</v>
      </c>
      <c r="F96" s="202">
        <f t="shared" si="39"/>
        <v>0</v>
      </c>
      <c r="G96" s="203">
        <f t="shared" si="39"/>
        <v>0</v>
      </c>
      <c r="H96" s="202">
        <f t="shared" si="39"/>
        <v>0</v>
      </c>
      <c r="I96" s="203">
        <f t="shared" si="39"/>
        <v>0</v>
      </c>
      <c r="J96" s="202">
        <f t="shared" si="39"/>
        <v>0</v>
      </c>
      <c r="K96" s="203">
        <f t="shared" si="39"/>
        <v>0</v>
      </c>
      <c r="L96" s="202">
        <f t="shared" si="39"/>
        <v>0</v>
      </c>
      <c r="M96" s="203">
        <f t="shared" si="39"/>
        <v>0</v>
      </c>
      <c r="N96" s="202">
        <f t="shared" si="39"/>
        <v>0</v>
      </c>
      <c r="O96" s="203">
        <f t="shared" si="39"/>
        <v>0</v>
      </c>
      <c r="P96" s="202">
        <f t="shared" si="39"/>
        <v>0</v>
      </c>
      <c r="Q96" s="203">
        <f t="shared" si="39"/>
        <v>0</v>
      </c>
      <c r="R96" s="202">
        <f t="shared" si="39"/>
        <v>0</v>
      </c>
      <c r="S96" s="203">
        <f t="shared" si="39"/>
        <v>0</v>
      </c>
      <c r="T96" s="202">
        <f t="shared" si="39"/>
        <v>0</v>
      </c>
      <c r="U96" s="203">
        <f t="shared" si="39"/>
        <v>0</v>
      </c>
      <c r="V96" s="202">
        <f t="shared" si="39"/>
        <v>0</v>
      </c>
      <c r="W96" s="203">
        <f t="shared" si="39"/>
        <v>0</v>
      </c>
      <c r="X96" s="202">
        <f t="shared" si="39"/>
        <v>0</v>
      </c>
      <c r="Y96" s="203">
        <f t="shared" si="39"/>
        <v>0</v>
      </c>
      <c r="Z96" s="202">
        <f t="shared" si="39"/>
        <v>0</v>
      </c>
      <c r="AA96" s="204">
        <f t="shared" si="39"/>
        <v>0</v>
      </c>
    </row>
    <row r="97" spans="2:27" ht="12.75">
      <c r="B97" s="170">
        <v>11</v>
      </c>
      <c r="C97" s="171" t="s">
        <v>148</v>
      </c>
      <c r="D97" s="202">
        <f aca="true" t="shared" si="40" ref="D97:AA97">IF(D$44&gt;0,D41/D$44*100,0)</f>
        <v>0</v>
      </c>
      <c r="E97" s="203">
        <f t="shared" si="40"/>
        <v>0</v>
      </c>
      <c r="F97" s="202">
        <f t="shared" si="40"/>
        <v>0</v>
      </c>
      <c r="G97" s="203">
        <f t="shared" si="40"/>
        <v>0</v>
      </c>
      <c r="H97" s="202">
        <f t="shared" si="40"/>
        <v>0</v>
      </c>
      <c r="I97" s="203">
        <f t="shared" si="40"/>
        <v>0</v>
      </c>
      <c r="J97" s="202">
        <f t="shared" si="40"/>
        <v>0</v>
      </c>
      <c r="K97" s="203">
        <f t="shared" si="40"/>
        <v>0</v>
      </c>
      <c r="L97" s="202">
        <f t="shared" si="40"/>
        <v>0</v>
      </c>
      <c r="M97" s="203">
        <f t="shared" si="40"/>
        <v>0</v>
      </c>
      <c r="N97" s="202">
        <f t="shared" si="40"/>
        <v>0</v>
      </c>
      <c r="O97" s="203">
        <f t="shared" si="40"/>
        <v>0</v>
      </c>
      <c r="P97" s="202">
        <f t="shared" si="40"/>
        <v>0</v>
      </c>
      <c r="Q97" s="203">
        <f t="shared" si="40"/>
        <v>0</v>
      </c>
      <c r="R97" s="202">
        <f t="shared" si="40"/>
        <v>0</v>
      </c>
      <c r="S97" s="203">
        <f t="shared" si="40"/>
        <v>0</v>
      </c>
      <c r="T97" s="202">
        <f t="shared" si="40"/>
        <v>0</v>
      </c>
      <c r="U97" s="203">
        <f t="shared" si="40"/>
        <v>0</v>
      </c>
      <c r="V97" s="202">
        <f t="shared" si="40"/>
        <v>0</v>
      </c>
      <c r="W97" s="203">
        <f t="shared" si="40"/>
        <v>0</v>
      </c>
      <c r="X97" s="202">
        <f t="shared" si="40"/>
        <v>0</v>
      </c>
      <c r="Y97" s="203">
        <f t="shared" si="40"/>
        <v>0</v>
      </c>
      <c r="Z97" s="202">
        <f t="shared" si="40"/>
        <v>0</v>
      </c>
      <c r="AA97" s="204">
        <f t="shared" si="40"/>
        <v>0</v>
      </c>
    </row>
    <row r="98" spans="2:27" ht="12.75">
      <c r="B98" s="170">
        <v>12</v>
      </c>
      <c r="C98" s="171" t="s">
        <v>149</v>
      </c>
      <c r="D98" s="202">
        <f aca="true" t="shared" si="41" ref="D98:AA98">IF(D$44&gt;0,D42/D$44*100,0)</f>
        <v>0</v>
      </c>
      <c r="E98" s="203">
        <f t="shared" si="41"/>
        <v>0</v>
      </c>
      <c r="F98" s="202">
        <f t="shared" si="41"/>
        <v>0</v>
      </c>
      <c r="G98" s="203">
        <f t="shared" si="41"/>
        <v>0</v>
      </c>
      <c r="H98" s="202">
        <f t="shared" si="41"/>
        <v>0</v>
      </c>
      <c r="I98" s="203">
        <f t="shared" si="41"/>
        <v>0</v>
      </c>
      <c r="J98" s="202">
        <f t="shared" si="41"/>
        <v>0</v>
      </c>
      <c r="K98" s="203">
        <f t="shared" si="41"/>
        <v>0</v>
      </c>
      <c r="L98" s="202">
        <f t="shared" si="41"/>
        <v>0</v>
      </c>
      <c r="M98" s="203">
        <f t="shared" si="41"/>
        <v>0</v>
      </c>
      <c r="N98" s="202">
        <f t="shared" si="41"/>
        <v>0</v>
      </c>
      <c r="O98" s="203">
        <f t="shared" si="41"/>
        <v>0</v>
      </c>
      <c r="P98" s="202">
        <f t="shared" si="41"/>
        <v>0</v>
      </c>
      <c r="Q98" s="203">
        <f t="shared" si="41"/>
        <v>0</v>
      </c>
      <c r="R98" s="202">
        <f t="shared" si="41"/>
        <v>0</v>
      </c>
      <c r="S98" s="203">
        <f t="shared" si="41"/>
        <v>0</v>
      </c>
      <c r="T98" s="202">
        <f t="shared" si="41"/>
        <v>0</v>
      </c>
      <c r="U98" s="203">
        <f t="shared" si="41"/>
        <v>0</v>
      </c>
      <c r="V98" s="202">
        <f t="shared" si="41"/>
        <v>0</v>
      </c>
      <c r="W98" s="203">
        <f t="shared" si="41"/>
        <v>0</v>
      </c>
      <c r="X98" s="202">
        <f t="shared" si="41"/>
        <v>0</v>
      </c>
      <c r="Y98" s="203">
        <f t="shared" si="41"/>
        <v>0</v>
      </c>
      <c r="Z98" s="202">
        <f t="shared" si="41"/>
        <v>0</v>
      </c>
      <c r="AA98" s="204">
        <f t="shared" si="41"/>
        <v>0</v>
      </c>
    </row>
    <row r="99" spans="2:27" ht="12.75">
      <c r="B99" s="175">
        <v>13</v>
      </c>
      <c r="C99" s="176">
        <v>1600</v>
      </c>
      <c r="D99" s="205">
        <f aca="true" t="shared" si="42" ref="D99:AA99">IF(D$44&gt;0,D43/D$44*100,0)</f>
        <v>0</v>
      </c>
      <c r="E99" s="206">
        <f t="shared" si="42"/>
        <v>0</v>
      </c>
      <c r="F99" s="205">
        <f t="shared" si="42"/>
        <v>0</v>
      </c>
      <c r="G99" s="206">
        <f t="shared" si="42"/>
        <v>0</v>
      </c>
      <c r="H99" s="205">
        <f t="shared" si="42"/>
        <v>0</v>
      </c>
      <c r="I99" s="206">
        <f t="shared" si="42"/>
        <v>0</v>
      </c>
      <c r="J99" s="205">
        <f t="shared" si="42"/>
        <v>0</v>
      </c>
      <c r="K99" s="206">
        <f t="shared" si="42"/>
        <v>0</v>
      </c>
      <c r="L99" s="205">
        <f t="shared" si="42"/>
        <v>0</v>
      </c>
      <c r="M99" s="206">
        <f t="shared" si="42"/>
        <v>0</v>
      </c>
      <c r="N99" s="205">
        <f t="shared" si="42"/>
        <v>0</v>
      </c>
      <c r="O99" s="206">
        <f t="shared" si="42"/>
        <v>0</v>
      </c>
      <c r="P99" s="205">
        <f t="shared" si="42"/>
        <v>0</v>
      </c>
      <c r="Q99" s="206">
        <f t="shared" si="42"/>
        <v>0</v>
      </c>
      <c r="R99" s="205">
        <f t="shared" si="42"/>
        <v>0</v>
      </c>
      <c r="S99" s="206">
        <f t="shared" si="42"/>
        <v>0</v>
      </c>
      <c r="T99" s="205">
        <f t="shared" si="42"/>
        <v>0</v>
      </c>
      <c r="U99" s="206">
        <f t="shared" si="42"/>
        <v>0</v>
      </c>
      <c r="V99" s="205">
        <f t="shared" si="42"/>
        <v>0</v>
      </c>
      <c r="W99" s="206">
        <f t="shared" si="42"/>
        <v>0</v>
      </c>
      <c r="X99" s="205">
        <f t="shared" si="42"/>
        <v>0</v>
      </c>
      <c r="Y99" s="206">
        <f t="shared" si="42"/>
        <v>0</v>
      </c>
      <c r="Z99" s="205">
        <f t="shared" si="42"/>
        <v>0</v>
      </c>
      <c r="AA99" s="207">
        <f t="shared" si="42"/>
        <v>0</v>
      </c>
    </row>
    <row r="100" spans="2:27" ht="12.75">
      <c r="B100" s="180"/>
      <c r="C100" s="181" t="s">
        <v>88</v>
      </c>
      <c r="D100" s="208">
        <f aca="true" t="shared" si="43" ref="D100:AA100">SUM(D87:D99)</f>
        <v>0</v>
      </c>
      <c r="E100" s="183">
        <f t="shared" si="43"/>
        <v>0</v>
      </c>
      <c r="F100" s="208">
        <f t="shared" si="43"/>
        <v>0</v>
      </c>
      <c r="G100" s="183">
        <f t="shared" si="43"/>
        <v>0</v>
      </c>
      <c r="H100" s="208">
        <f t="shared" si="43"/>
        <v>0</v>
      </c>
      <c r="I100" s="183">
        <f t="shared" si="43"/>
        <v>0</v>
      </c>
      <c r="J100" s="208">
        <f t="shared" si="43"/>
        <v>0</v>
      </c>
      <c r="K100" s="183">
        <f t="shared" si="43"/>
        <v>0</v>
      </c>
      <c r="L100" s="208">
        <f t="shared" si="43"/>
        <v>0</v>
      </c>
      <c r="M100" s="183">
        <f t="shared" si="43"/>
        <v>0</v>
      </c>
      <c r="N100" s="208">
        <f t="shared" si="43"/>
        <v>0</v>
      </c>
      <c r="O100" s="183">
        <f t="shared" si="43"/>
        <v>0</v>
      </c>
      <c r="P100" s="208">
        <f t="shared" si="43"/>
        <v>0</v>
      </c>
      <c r="Q100" s="183">
        <f t="shared" si="43"/>
        <v>0</v>
      </c>
      <c r="R100" s="208">
        <f t="shared" si="43"/>
        <v>0</v>
      </c>
      <c r="S100" s="183">
        <f t="shared" si="43"/>
        <v>0</v>
      </c>
      <c r="T100" s="208">
        <f t="shared" si="43"/>
        <v>0</v>
      </c>
      <c r="U100" s="183">
        <f t="shared" si="43"/>
        <v>0</v>
      </c>
      <c r="V100" s="208">
        <f t="shared" si="43"/>
        <v>0</v>
      </c>
      <c r="W100" s="183">
        <f t="shared" si="43"/>
        <v>0</v>
      </c>
      <c r="X100" s="208">
        <f t="shared" si="43"/>
        <v>0</v>
      </c>
      <c r="Y100" s="183">
        <f t="shared" si="43"/>
        <v>0</v>
      </c>
      <c r="Z100" s="208">
        <f t="shared" si="43"/>
        <v>0</v>
      </c>
      <c r="AA100" s="184">
        <f t="shared" si="43"/>
        <v>0</v>
      </c>
    </row>
    <row r="101" spans="2:27" ht="12.75">
      <c r="B101" s="311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3"/>
    </row>
    <row r="102" spans="2:27" ht="12.75">
      <c r="B102" s="306" t="s">
        <v>151</v>
      </c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8"/>
    </row>
    <row r="103" spans="2:27" ht="12.75">
      <c r="B103" s="309" t="s">
        <v>0</v>
      </c>
      <c r="C103" s="160" t="s">
        <v>136</v>
      </c>
      <c r="D103" s="302" t="s">
        <v>28</v>
      </c>
      <c r="E103" s="303"/>
      <c r="F103" s="302" t="s">
        <v>29</v>
      </c>
      <c r="G103" s="303"/>
      <c r="H103" s="302" t="s">
        <v>30</v>
      </c>
      <c r="I103" s="303"/>
      <c r="J103" s="302" t="s">
        <v>31</v>
      </c>
      <c r="K103" s="303"/>
      <c r="L103" s="302" t="s">
        <v>32</v>
      </c>
      <c r="M103" s="303"/>
      <c r="N103" s="302" t="s">
        <v>33</v>
      </c>
      <c r="O103" s="303"/>
      <c r="P103" s="302" t="s">
        <v>34</v>
      </c>
      <c r="Q103" s="303"/>
      <c r="R103" s="302" t="s">
        <v>35</v>
      </c>
      <c r="S103" s="303"/>
      <c r="T103" s="302" t="s">
        <v>36</v>
      </c>
      <c r="U103" s="303"/>
      <c r="V103" s="302" t="s">
        <v>37</v>
      </c>
      <c r="W103" s="303"/>
      <c r="X103" s="302" t="s">
        <v>38</v>
      </c>
      <c r="Y103" s="303"/>
      <c r="Z103" s="302" t="s">
        <v>39</v>
      </c>
      <c r="AA103" s="304"/>
    </row>
    <row r="104" spans="2:27" ht="12.75">
      <c r="B104" s="310"/>
      <c r="C104" s="161" t="s">
        <v>137</v>
      </c>
      <c r="D104" s="162" t="s">
        <v>152</v>
      </c>
      <c r="E104" s="163" t="s">
        <v>152</v>
      </c>
      <c r="F104" s="162" t="s">
        <v>152</v>
      </c>
      <c r="G104" s="163" t="s">
        <v>152</v>
      </c>
      <c r="H104" s="162" t="s">
        <v>152</v>
      </c>
      <c r="I104" s="163" t="s">
        <v>152</v>
      </c>
      <c r="J104" s="162" t="s">
        <v>152</v>
      </c>
      <c r="K104" s="163" t="s">
        <v>152</v>
      </c>
      <c r="L104" s="162" t="s">
        <v>152</v>
      </c>
      <c r="M104" s="163" t="s">
        <v>152</v>
      </c>
      <c r="N104" s="162" t="s">
        <v>152</v>
      </c>
      <c r="O104" s="163" t="s">
        <v>152</v>
      </c>
      <c r="P104" s="162" t="s">
        <v>152</v>
      </c>
      <c r="Q104" s="163" t="s">
        <v>152</v>
      </c>
      <c r="R104" s="162" t="s">
        <v>152</v>
      </c>
      <c r="S104" s="163" t="s">
        <v>152</v>
      </c>
      <c r="T104" s="162" t="s">
        <v>152</v>
      </c>
      <c r="U104" s="163" t="s">
        <v>152</v>
      </c>
      <c r="V104" s="162" t="s">
        <v>152</v>
      </c>
      <c r="W104" s="163" t="s">
        <v>152</v>
      </c>
      <c r="X104" s="162" t="s">
        <v>152</v>
      </c>
      <c r="Y104" s="163" t="s">
        <v>152</v>
      </c>
      <c r="Z104" s="162" t="s">
        <v>152</v>
      </c>
      <c r="AA104" s="164" t="s">
        <v>152</v>
      </c>
    </row>
    <row r="105" spans="2:27" ht="12.75">
      <c r="B105" s="165">
        <v>1</v>
      </c>
      <c r="C105" s="166">
        <v>0</v>
      </c>
      <c r="D105" s="199">
        <f aca="true" t="shared" si="44" ref="D105:AA105">IF(D$62&gt;0,D49/D$62*100,0)</f>
        <v>0</v>
      </c>
      <c r="E105" s="200">
        <f t="shared" si="44"/>
        <v>0</v>
      </c>
      <c r="F105" s="199">
        <f t="shared" si="44"/>
        <v>0</v>
      </c>
      <c r="G105" s="200">
        <f t="shared" si="44"/>
        <v>0</v>
      </c>
      <c r="H105" s="199">
        <f t="shared" si="44"/>
        <v>0</v>
      </c>
      <c r="I105" s="200">
        <f t="shared" si="44"/>
        <v>0</v>
      </c>
      <c r="J105" s="199">
        <f t="shared" si="44"/>
        <v>0</v>
      </c>
      <c r="K105" s="200">
        <f t="shared" si="44"/>
        <v>0</v>
      </c>
      <c r="L105" s="199">
        <f t="shared" si="44"/>
        <v>0</v>
      </c>
      <c r="M105" s="200">
        <f t="shared" si="44"/>
        <v>0</v>
      </c>
      <c r="N105" s="199">
        <f t="shared" si="44"/>
        <v>0</v>
      </c>
      <c r="O105" s="200">
        <f t="shared" si="44"/>
        <v>0</v>
      </c>
      <c r="P105" s="199">
        <f t="shared" si="44"/>
        <v>0</v>
      </c>
      <c r="Q105" s="200">
        <f t="shared" si="44"/>
        <v>0</v>
      </c>
      <c r="R105" s="199">
        <f t="shared" si="44"/>
        <v>0</v>
      </c>
      <c r="S105" s="200">
        <f t="shared" si="44"/>
        <v>0</v>
      </c>
      <c r="T105" s="199">
        <f t="shared" si="44"/>
        <v>0</v>
      </c>
      <c r="U105" s="200">
        <f t="shared" si="44"/>
        <v>0</v>
      </c>
      <c r="V105" s="199">
        <f t="shared" si="44"/>
        <v>0</v>
      </c>
      <c r="W105" s="200">
        <f t="shared" si="44"/>
        <v>0</v>
      </c>
      <c r="X105" s="199">
        <f t="shared" si="44"/>
        <v>0</v>
      </c>
      <c r="Y105" s="200">
        <f t="shared" si="44"/>
        <v>0</v>
      </c>
      <c r="Z105" s="199">
        <f t="shared" si="44"/>
        <v>0</v>
      </c>
      <c r="AA105" s="201">
        <f t="shared" si="44"/>
        <v>0</v>
      </c>
    </row>
    <row r="106" spans="2:27" ht="12.75">
      <c r="B106" s="170">
        <v>2</v>
      </c>
      <c r="C106" s="171" t="s">
        <v>139</v>
      </c>
      <c r="D106" s="202">
        <f aca="true" t="shared" si="45" ref="D106:AA106">IF(D$62&gt;0,D50/D$62*100,0)</f>
        <v>0</v>
      </c>
      <c r="E106" s="203">
        <f t="shared" si="45"/>
        <v>0</v>
      </c>
      <c r="F106" s="202">
        <f t="shared" si="45"/>
        <v>0</v>
      </c>
      <c r="G106" s="203">
        <f t="shared" si="45"/>
        <v>0</v>
      </c>
      <c r="H106" s="202">
        <f t="shared" si="45"/>
        <v>0</v>
      </c>
      <c r="I106" s="203">
        <f t="shared" si="45"/>
        <v>0</v>
      </c>
      <c r="J106" s="202">
        <f t="shared" si="45"/>
        <v>0</v>
      </c>
      <c r="K106" s="203">
        <f t="shared" si="45"/>
        <v>0</v>
      </c>
      <c r="L106" s="202">
        <f t="shared" si="45"/>
        <v>0</v>
      </c>
      <c r="M106" s="203">
        <f t="shared" si="45"/>
        <v>0</v>
      </c>
      <c r="N106" s="202">
        <f t="shared" si="45"/>
        <v>0</v>
      </c>
      <c r="O106" s="203">
        <f t="shared" si="45"/>
        <v>0</v>
      </c>
      <c r="P106" s="202">
        <f t="shared" si="45"/>
        <v>0</v>
      </c>
      <c r="Q106" s="203">
        <f t="shared" si="45"/>
        <v>0</v>
      </c>
      <c r="R106" s="202">
        <f t="shared" si="45"/>
        <v>0</v>
      </c>
      <c r="S106" s="203">
        <f t="shared" si="45"/>
        <v>0</v>
      </c>
      <c r="T106" s="202">
        <f t="shared" si="45"/>
        <v>0</v>
      </c>
      <c r="U106" s="203">
        <f t="shared" si="45"/>
        <v>0</v>
      </c>
      <c r="V106" s="202">
        <f t="shared" si="45"/>
        <v>0</v>
      </c>
      <c r="W106" s="203">
        <f t="shared" si="45"/>
        <v>0</v>
      </c>
      <c r="X106" s="202">
        <f t="shared" si="45"/>
        <v>0</v>
      </c>
      <c r="Y106" s="203">
        <f t="shared" si="45"/>
        <v>0</v>
      </c>
      <c r="Z106" s="202">
        <f t="shared" si="45"/>
        <v>0</v>
      </c>
      <c r="AA106" s="204">
        <f t="shared" si="45"/>
        <v>0</v>
      </c>
    </row>
    <row r="107" spans="2:27" ht="12.75">
      <c r="B107" s="170">
        <v>3</v>
      </c>
      <c r="C107" s="171" t="s">
        <v>140</v>
      </c>
      <c r="D107" s="202">
        <f aca="true" t="shared" si="46" ref="D107:AA107">IF(D$62&gt;0,D51/D$62*100,0)</f>
        <v>0</v>
      </c>
      <c r="E107" s="203">
        <f t="shared" si="46"/>
        <v>0</v>
      </c>
      <c r="F107" s="202">
        <f t="shared" si="46"/>
        <v>0</v>
      </c>
      <c r="G107" s="203">
        <f t="shared" si="46"/>
        <v>0</v>
      </c>
      <c r="H107" s="202">
        <f t="shared" si="46"/>
        <v>0</v>
      </c>
      <c r="I107" s="203">
        <f t="shared" si="46"/>
        <v>0</v>
      </c>
      <c r="J107" s="202">
        <f t="shared" si="46"/>
        <v>0</v>
      </c>
      <c r="K107" s="203">
        <f t="shared" si="46"/>
        <v>0</v>
      </c>
      <c r="L107" s="202">
        <f t="shared" si="46"/>
        <v>0</v>
      </c>
      <c r="M107" s="203">
        <f t="shared" si="46"/>
        <v>0</v>
      </c>
      <c r="N107" s="202">
        <f t="shared" si="46"/>
        <v>0</v>
      </c>
      <c r="O107" s="203">
        <f t="shared" si="46"/>
        <v>0</v>
      </c>
      <c r="P107" s="202">
        <f t="shared" si="46"/>
        <v>0</v>
      </c>
      <c r="Q107" s="203">
        <f t="shared" si="46"/>
        <v>0</v>
      </c>
      <c r="R107" s="202">
        <f t="shared" si="46"/>
        <v>0</v>
      </c>
      <c r="S107" s="203">
        <f t="shared" si="46"/>
        <v>0</v>
      </c>
      <c r="T107" s="202">
        <f t="shared" si="46"/>
        <v>0</v>
      </c>
      <c r="U107" s="203">
        <f t="shared" si="46"/>
        <v>0</v>
      </c>
      <c r="V107" s="202">
        <f t="shared" si="46"/>
        <v>0</v>
      </c>
      <c r="W107" s="203">
        <f t="shared" si="46"/>
        <v>0</v>
      </c>
      <c r="X107" s="202">
        <f t="shared" si="46"/>
        <v>0</v>
      </c>
      <c r="Y107" s="203">
        <f t="shared" si="46"/>
        <v>0</v>
      </c>
      <c r="Z107" s="202">
        <f t="shared" si="46"/>
        <v>0</v>
      </c>
      <c r="AA107" s="204">
        <f t="shared" si="46"/>
        <v>0</v>
      </c>
    </row>
    <row r="108" spans="2:27" ht="12.75">
      <c r="B108" s="170">
        <v>4</v>
      </c>
      <c r="C108" s="171" t="s">
        <v>141</v>
      </c>
      <c r="D108" s="202">
        <f aca="true" t="shared" si="47" ref="D108:AA108">IF(D$62&gt;0,D52/D$62*100,0)</f>
        <v>0</v>
      </c>
      <c r="E108" s="203">
        <f t="shared" si="47"/>
        <v>0</v>
      </c>
      <c r="F108" s="202">
        <f t="shared" si="47"/>
        <v>0</v>
      </c>
      <c r="G108" s="203">
        <f t="shared" si="47"/>
        <v>0</v>
      </c>
      <c r="H108" s="202">
        <f t="shared" si="47"/>
        <v>0</v>
      </c>
      <c r="I108" s="203">
        <f t="shared" si="47"/>
        <v>0</v>
      </c>
      <c r="J108" s="202">
        <f t="shared" si="47"/>
        <v>0</v>
      </c>
      <c r="K108" s="203">
        <f t="shared" si="47"/>
        <v>0</v>
      </c>
      <c r="L108" s="202">
        <f t="shared" si="47"/>
        <v>0</v>
      </c>
      <c r="M108" s="203">
        <f t="shared" si="47"/>
        <v>0</v>
      </c>
      <c r="N108" s="202">
        <f t="shared" si="47"/>
        <v>0</v>
      </c>
      <c r="O108" s="203">
        <f t="shared" si="47"/>
        <v>0</v>
      </c>
      <c r="P108" s="202">
        <f t="shared" si="47"/>
        <v>0</v>
      </c>
      <c r="Q108" s="203">
        <f t="shared" si="47"/>
        <v>0</v>
      </c>
      <c r="R108" s="202">
        <f t="shared" si="47"/>
        <v>0</v>
      </c>
      <c r="S108" s="203">
        <f t="shared" si="47"/>
        <v>0</v>
      </c>
      <c r="T108" s="202">
        <f t="shared" si="47"/>
        <v>0</v>
      </c>
      <c r="U108" s="203">
        <f t="shared" si="47"/>
        <v>0</v>
      </c>
      <c r="V108" s="202">
        <f t="shared" si="47"/>
        <v>0</v>
      </c>
      <c r="W108" s="203">
        <f t="shared" si="47"/>
        <v>0</v>
      </c>
      <c r="X108" s="202">
        <f t="shared" si="47"/>
        <v>0</v>
      </c>
      <c r="Y108" s="203">
        <f t="shared" si="47"/>
        <v>0</v>
      </c>
      <c r="Z108" s="202">
        <f t="shared" si="47"/>
        <v>0</v>
      </c>
      <c r="AA108" s="204">
        <f t="shared" si="47"/>
        <v>0</v>
      </c>
    </row>
    <row r="109" spans="2:27" ht="12.75">
      <c r="B109" s="170">
        <v>5</v>
      </c>
      <c r="C109" s="171" t="s">
        <v>142</v>
      </c>
      <c r="D109" s="202">
        <f aca="true" t="shared" si="48" ref="D109:AA109">IF(D$62&gt;0,D53/D$62*100,0)</f>
        <v>0</v>
      </c>
      <c r="E109" s="203">
        <f t="shared" si="48"/>
        <v>0</v>
      </c>
      <c r="F109" s="202">
        <f t="shared" si="48"/>
        <v>0</v>
      </c>
      <c r="G109" s="203">
        <f t="shared" si="48"/>
        <v>0</v>
      </c>
      <c r="H109" s="202">
        <f t="shared" si="48"/>
        <v>0</v>
      </c>
      <c r="I109" s="203">
        <f t="shared" si="48"/>
        <v>0</v>
      </c>
      <c r="J109" s="202">
        <f t="shared" si="48"/>
        <v>0</v>
      </c>
      <c r="K109" s="203">
        <f t="shared" si="48"/>
        <v>0</v>
      </c>
      <c r="L109" s="202">
        <f t="shared" si="48"/>
        <v>0</v>
      </c>
      <c r="M109" s="203">
        <f t="shared" si="48"/>
        <v>0</v>
      </c>
      <c r="N109" s="202">
        <f t="shared" si="48"/>
        <v>0</v>
      </c>
      <c r="O109" s="203">
        <f t="shared" si="48"/>
        <v>0</v>
      </c>
      <c r="P109" s="202">
        <f t="shared" si="48"/>
        <v>0</v>
      </c>
      <c r="Q109" s="203">
        <f t="shared" si="48"/>
        <v>0</v>
      </c>
      <c r="R109" s="202">
        <f t="shared" si="48"/>
        <v>0</v>
      </c>
      <c r="S109" s="203">
        <f t="shared" si="48"/>
        <v>0</v>
      </c>
      <c r="T109" s="202">
        <f t="shared" si="48"/>
        <v>0</v>
      </c>
      <c r="U109" s="203">
        <f t="shared" si="48"/>
        <v>0</v>
      </c>
      <c r="V109" s="202">
        <f t="shared" si="48"/>
        <v>0</v>
      </c>
      <c r="W109" s="203">
        <f t="shared" si="48"/>
        <v>0</v>
      </c>
      <c r="X109" s="202">
        <f t="shared" si="48"/>
        <v>0</v>
      </c>
      <c r="Y109" s="203">
        <f t="shared" si="48"/>
        <v>0</v>
      </c>
      <c r="Z109" s="202">
        <f t="shared" si="48"/>
        <v>0</v>
      </c>
      <c r="AA109" s="204">
        <f t="shared" si="48"/>
        <v>0</v>
      </c>
    </row>
    <row r="110" spans="2:27" ht="12.75">
      <c r="B110" s="170">
        <v>6</v>
      </c>
      <c r="C110" s="171" t="s">
        <v>143</v>
      </c>
      <c r="D110" s="202">
        <f aca="true" t="shared" si="49" ref="D110:AA110">IF(D$62&gt;0,D54/D$62*100,0)</f>
        <v>0</v>
      </c>
      <c r="E110" s="203">
        <f t="shared" si="49"/>
        <v>0</v>
      </c>
      <c r="F110" s="202">
        <f t="shared" si="49"/>
        <v>0</v>
      </c>
      <c r="G110" s="203">
        <f t="shared" si="49"/>
        <v>0</v>
      </c>
      <c r="H110" s="202">
        <f t="shared" si="49"/>
        <v>0</v>
      </c>
      <c r="I110" s="203">
        <f t="shared" si="49"/>
        <v>0</v>
      </c>
      <c r="J110" s="202">
        <f t="shared" si="49"/>
        <v>0</v>
      </c>
      <c r="K110" s="203">
        <f t="shared" si="49"/>
        <v>0</v>
      </c>
      <c r="L110" s="202">
        <f t="shared" si="49"/>
        <v>0</v>
      </c>
      <c r="M110" s="203">
        <f t="shared" si="49"/>
        <v>0</v>
      </c>
      <c r="N110" s="202">
        <f t="shared" si="49"/>
        <v>0</v>
      </c>
      <c r="O110" s="203">
        <f t="shared" si="49"/>
        <v>0</v>
      </c>
      <c r="P110" s="202">
        <f t="shared" si="49"/>
        <v>0</v>
      </c>
      <c r="Q110" s="203">
        <f t="shared" si="49"/>
        <v>0</v>
      </c>
      <c r="R110" s="202">
        <f t="shared" si="49"/>
        <v>0</v>
      </c>
      <c r="S110" s="203">
        <f t="shared" si="49"/>
        <v>0</v>
      </c>
      <c r="T110" s="202">
        <f t="shared" si="49"/>
        <v>0</v>
      </c>
      <c r="U110" s="203">
        <f t="shared" si="49"/>
        <v>0</v>
      </c>
      <c r="V110" s="202">
        <f t="shared" si="49"/>
        <v>0</v>
      </c>
      <c r="W110" s="203">
        <f t="shared" si="49"/>
        <v>0</v>
      </c>
      <c r="X110" s="202">
        <f t="shared" si="49"/>
        <v>0</v>
      </c>
      <c r="Y110" s="203">
        <f t="shared" si="49"/>
        <v>0</v>
      </c>
      <c r="Z110" s="202">
        <f t="shared" si="49"/>
        <v>0</v>
      </c>
      <c r="AA110" s="204">
        <f t="shared" si="49"/>
        <v>0</v>
      </c>
    </row>
    <row r="111" spans="2:27" ht="12.75">
      <c r="B111" s="170">
        <v>7</v>
      </c>
      <c r="C111" s="171" t="s">
        <v>144</v>
      </c>
      <c r="D111" s="202">
        <f aca="true" t="shared" si="50" ref="D111:AA111">IF(D$62&gt;0,D55/D$62*100,0)</f>
        <v>0</v>
      </c>
      <c r="E111" s="203">
        <f t="shared" si="50"/>
        <v>0</v>
      </c>
      <c r="F111" s="202">
        <f t="shared" si="50"/>
        <v>0</v>
      </c>
      <c r="G111" s="203">
        <f t="shared" si="50"/>
        <v>0</v>
      </c>
      <c r="H111" s="202">
        <f t="shared" si="50"/>
        <v>0</v>
      </c>
      <c r="I111" s="203">
        <f t="shared" si="50"/>
        <v>0</v>
      </c>
      <c r="J111" s="202">
        <f t="shared" si="50"/>
        <v>0</v>
      </c>
      <c r="K111" s="203">
        <f t="shared" si="50"/>
        <v>0</v>
      </c>
      <c r="L111" s="202">
        <f t="shared" si="50"/>
        <v>0</v>
      </c>
      <c r="M111" s="203">
        <f t="shared" si="50"/>
        <v>0</v>
      </c>
      <c r="N111" s="202">
        <f t="shared" si="50"/>
        <v>0</v>
      </c>
      <c r="O111" s="203">
        <f t="shared" si="50"/>
        <v>0</v>
      </c>
      <c r="P111" s="202">
        <f t="shared" si="50"/>
        <v>0</v>
      </c>
      <c r="Q111" s="203">
        <f t="shared" si="50"/>
        <v>0</v>
      </c>
      <c r="R111" s="202">
        <f t="shared" si="50"/>
        <v>0</v>
      </c>
      <c r="S111" s="203">
        <f t="shared" si="50"/>
        <v>0</v>
      </c>
      <c r="T111" s="202">
        <f t="shared" si="50"/>
        <v>0</v>
      </c>
      <c r="U111" s="203">
        <f t="shared" si="50"/>
        <v>0</v>
      </c>
      <c r="V111" s="202">
        <f t="shared" si="50"/>
        <v>0</v>
      </c>
      <c r="W111" s="203">
        <f t="shared" si="50"/>
        <v>0</v>
      </c>
      <c r="X111" s="202">
        <f t="shared" si="50"/>
        <v>0</v>
      </c>
      <c r="Y111" s="203">
        <f t="shared" si="50"/>
        <v>0</v>
      </c>
      <c r="Z111" s="202">
        <f t="shared" si="50"/>
        <v>0</v>
      </c>
      <c r="AA111" s="204">
        <f t="shared" si="50"/>
        <v>0</v>
      </c>
    </row>
    <row r="112" spans="2:27" ht="12.75">
      <c r="B112" s="170">
        <v>8</v>
      </c>
      <c r="C112" s="171" t="s">
        <v>145</v>
      </c>
      <c r="D112" s="202">
        <f aca="true" t="shared" si="51" ref="D112:AA112">IF(D$62&gt;0,D56/D$62*100,0)</f>
        <v>0</v>
      </c>
      <c r="E112" s="203">
        <f t="shared" si="51"/>
        <v>0</v>
      </c>
      <c r="F112" s="202">
        <f t="shared" si="51"/>
        <v>0</v>
      </c>
      <c r="G112" s="203">
        <f t="shared" si="51"/>
        <v>0</v>
      </c>
      <c r="H112" s="202">
        <f t="shared" si="51"/>
        <v>0</v>
      </c>
      <c r="I112" s="203">
        <f t="shared" si="51"/>
        <v>0</v>
      </c>
      <c r="J112" s="202">
        <f t="shared" si="51"/>
        <v>0</v>
      </c>
      <c r="K112" s="203">
        <f t="shared" si="51"/>
        <v>0</v>
      </c>
      <c r="L112" s="202">
        <f t="shared" si="51"/>
        <v>0</v>
      </c>
      <c r="M112" s="203">
        <f t="shared" si="51"/>
        <v>0</v>
      </c>
      <c r="N112" s="202">
        <f t="shared" si="51"/>
        <v>0</v>
      </c>
      <c r="O112" s="203">
        <f t="shared" si="51"/>
        <v>0</v>
      </c>
      <c r="P112" s="202">
        <f t="shared" si="51"/>
        <v>0</v>
      </c>
      <c r="Q112" s="203">
        <f t="shared" si="51"/>
        <v>0</v>
      </c>
      <c r="R112" s="202">
        <f t="shared" si="51"/>
        <v>0</v>
      </c>
      <c r="S112" s="203">
        <f t="shared" si="51"/>
        <v>0</v>
      </c>
      <c r="T112" s="202">
        <f t="shared" si="51"/>
        <v>0</v>
      </c>
      <c r="U112" s="203">
        <f t="shared" si="51"/>
        <v>0</v>
      </c>
      <c r="V112" s="202">
        <f t="shared" si="51"/>
        <v>0</v>
      </c>
      <c r="W112" s="203">
        <f t="shared" si="51"/>
        <v>0</v>
      </c>
      <c r="X112" s="202">
        <f t="shared" si="51"/>
        <v>0</v>
      </c>
      <c r="Y112" s="203">
        <f t="shared" si="51"/>
        <v>0</v>
      </c>
      <c r="Z112" s="202">
        <f t="shared" si="51"/>
        <v>0</v>
      </c>
      <c r="AA112" s="204">
        <f t="shared" si="51"/>
        <v>0</v>
      </c>
    </row>
    <row r="113" spans="2:27" ht="12.75">
      <c r="B113" s="170">
        <v>9</v>
      </c>
      <c r="C113" s="171" t="s">
        <v>146</v>
      </c>
      <c r="D113" s="202">
        <f aca="true" t="shared" si="52" ref="D113:AA113">IF(D$62&gt;0,D57/D$62*100,0)</f>
        <v>0</v>
      </c>
      <c r="E113" s="203">
        <f t="shared" si="52"/>
        <v>0</v>
      </c>
      <c r="F113" s="202">
        <f t="shared" si="52"/>
        <v>0</v>
      </c>
      <c r="G113" s="203">
        <f t="shared" si="52"/>
        <v>0</v>
      </c>
      <c r="H113" s="202">
        <f t="shared" si="52"/>
        <v>0</v>
      </c>
      <c r="I113" s="203">
        <f t="shared" si="52"/>
        <v>0</v>
      </c>
      <c r="J113" s="202">
        <f t="shared" si="52"/>
        <v>0</v>
      </c>
      <c r="K113" s="203">
        <f t="shared" si="52"/>
        <v>0</v>
      </c>
      <c r="L113" s="202">
        <f t="shared" si="52"/>
        <v>0</v>
      </c>
      <c r="M113" s="203">
        <f t="shared" si="52"/>
        <v>0</v>
      </c>
      <c r="N113" s="202">
        <f t="shared" si="52"/>
        <v>0</v>
      </c>
      <c r="O113" s="203">
        <f t="shared" si="52"/>
        <v>0</v>
      </c>
      <c r="P113" s="202">
        <f t="shared" si="52"/>
        <v>0</v>
      </c>
      <c r="Q113" s="203">
        <f t="shared" si="52"/>
        <v>0</v>
      </c>
      <c r="R113" s="202">
        <f t="shared" si="52"/>
        <v>0</v>
      </c>
      <c r="S113" s="203">
        <f t="shared" si="52"/>
        <v>0</v>
      </c>
      <c r="T113" s="202">
        <f t="shared" si="52"/>
        <v>0</v>
      </c>
      <c r="U113" s="203">
        <f t="shared" si="52"/>
        <v>0</v>
      </c>
      <c r="V113" s="202">
        <f t="shared" si="52"/>
        <v>0</v>
      </c>
      <c r="W113" s="203">
        <f t="shared" si="52"/>
        <v>0</v>
      </c>
      <c r="X113" s="202">
        <f t="shared" si="52"/>
        <v>0</v>
      </c>
      <c r="Y113" s="203">
        <f t="shared" si="52"/>
        <v>0</v>
      </c>
      <c r="Z113" s="202">
        <f t="shared" si="52"/>
        <v>0</v>
      </c>
      <c r="AA113" s="204">
        <f t="shared" si="52"/>
        <v>0</v>
      </c>
    </row>
    <row r="114" spans="2:27" ht="12.75">
      <c r="B114" s="170">
        <v>10</v>
      </c>
      <c r="C114" s="171" t="s">
        <v>147</v>
      </c>
      <c r="D114" s="202">
        <f aca="true" t="shared" si="53" ref="D114:AA114">IF(D$62&gt;0,D58/D$62*100,0)</f>
        <v>0</v>
      </c>
      <c r="E114" s="203">
        <f t="shared" si="53"/>
        <v>0</v>
      </c>
      <c r="F114" s="202">
        <f t="shared" si="53"/>
        <v>0</v>
      </c>
      <c r="G114" s="203">
        <f t="shared" si="53"/>
        <v>0</v>
      </c>
      <c r="H114" s="202">
        <f t="shared" si="53"/>
        <v>0</v>
      </c>
      <c r="I114" s="203">
        <f t="shared" si="53"/>
        <v>0</v>
      </c>
      <c r="J114" s="202">
        <f t="shared" si="53"/>
        <v>0</v>
      </c>
      <c r="K114" s="203">
        <f t="shared" si="53"/>
        <v>0</v>
      </c>
      <c r="L114" s="202">
        <f t="shared" si="53"/>
        <v>0</v>
      </c>
      <c r="M114" s="203">
        <f t="shared" si="53"/>
        <v>0</v>
      </c>
      <c r="N114" s="202">
        <f t="shared" si="53"/>
        <v>0</v>
      </c>
      <c r="O114" s="203">
        <f t="shared" si="53"/>
        <v>0</v>
      </c>
      <c r="P114" s="202">
        <f t="shared" si="53"/>
        <v>0</v>
      </c>
      <c r="Q114" s="203">
        <f t="shared" si="53"/>
        <v>0</v>
      </c>
      <c r="R114" s="202">
        <f t="shared" si="53"/>
        <v>0</v>
      </c>
      <c r="S114" s="203">
        <f t="shared" si="53"/>
        <v>0</v>
      </c>
      <c r="T114" s="202">
        <f t="shared" si="53"/>
        <v>0</v>
      </c>
      <c r="U114" s="203">
        <f t="shared" si="53"/>
        <v>0</v>
      </c>
      <c r="V114" s="202">
        <f t="shared" si="53"/>
        <v>0</v>
      </c>
      <c r="W114" s="203">
        <f t="shared" si="53"/>
        <v>0</v>
      </c>
      <c r="X114" s="202">
        <f t="shared" si="53"/>
        <v>0</v>
      </c>
      <c r="Y114" s="203">
        <f t="shared" si="53"/>
        <v>0</v>
      </c>
      <c r="Z114" s="202">
        <f t="shared" si="53"/>
        <v>0</v>
      </c>
      <c r="AA114" s="204">
        <f t="shared" si="53"/>
        <v>0</v>
      </c>
    </row>
    <row r="115" spans="2:27" ht="12.75">
      <c r="B115" s="170">
        <v>11</v>
      </c>
      <c r="C115" s="171" t="s">
        <v>148</v>
      </c>
      <c r="D115" s="202">
        <f aca="true" t="shared" si="54" ref="D115:AA115">IF(D$62&gt;0,D59/D$62*100,0)</f>
        <v>0</v>
      </c>
      <c r="E115" s="203">
        <f t="shared" si="54"/>
        <v>0</v>
      </c>
      <c r="F115" s="202">
        <f t="shared" si="54"/>
        <v>0</v>
      </c>
      <c r="G115" s="203">
        <f t="shared" si="54"/>
        <v>0</v>
      </c>
      <c r="H115" s="202">
        <f t="shared" si="54"/>
        <v>0</v>
      </c>
      <c r="I115" s="203">
        <f t="shared" si="54"/>
        <v>0</v>
      </c>
      <c r="J115" s="202">
        <f t="shared" si="54"/>
        <v>0</v>
      </c>
      <c r="K115" s="203">
        <f t="shared" si="54"/>
        <v>0</v>
      </c>
      <c r="L115" s="202">
        <f t="shared" si="54"/>
        <v>0</v>
      </c>
      <c r="M115" s="203">
        <f t="shared" si="54"/>
        <v>0</v>
      </c>
      <c r="N115" s="202">
        <f t="shared" si="54"/>
        <v>0</v>
      </c>
      <c r="O115" s="203">
        <f t="shared" si="54"/>
        <v>0</v>
      </c>
      <c r="P115" s="202">
        <f t="shared" si="54"/>
        <v>0</v>
      </c>
      <c r="Q115" s="203">
        <f t="shared" si="54"/>
        <v>0</v>
      </c>
      <c r="R115" s="202">
        <f t="shared" si="54"/>
        <v>0</v>
      </c>
      <c r="S115" s="203">
        <f t="shared" si="54"/>
        <v>0</v>
      </c>
      <c r="T115" s="202">
        <f t="shared" si="54"/>
        <v>0</v>
      </c>
      <c r="U115" s="203">
        <f t="shared" si="54"/>
        <v>0</v>
      </c>
      <c r="V115" s="202">
        <f t="shared" si="54"/>
        <v>0</v>
      </c>
      <c r="W115" s="203">
        <f t="shared" si="54"/>
        <v>0</v>
      </c>
      <c r="X115" s="202">
        <f t="shared" si="54"/>
        <v>0</v>
      </c>
      <c r="Y115" s="203">
        <f t="shared" si="54"/>
        <v>0</v>
      </c>
      <c r="Z115" s="202">
        <f t="shared" si="54"/>
        <v>0</v>
      </c>
      <c r="AA115" s="204">
        <f t="shared" si="54"/>
        <v>0</v>
      </c>
    </row>
    <row r="116" spans="2:27" ht="12.75">
      <c r="B116" s="170">
        <v>12</v>
      </c>
      <c r="C116" s="171" t="s">
        <v>149</v>
      </c>
      <c r="D116" s="202">
        <f aca="true" t="shared" si="55" ref="D116:AA116">IF(D$62&gt;0,D60/D$62*100,0)</f>
        <v>0</v>
      </c>
      <c r="E116" s="203">
        <f t="shared" si="55"/>
        <v>0</v>
      </c>
      <c r="F116" s="202">
        <f t="shared" si="55"/>
        <v>0</v>
      </c>
      <c r="G116" s="203">
        <f t="shared" si="55"/>
        <v>0</v>
      </c>
      <c r="H116" s="202">
        <f t="shared" si="55"/>
        <v>0</v>
      </c>
      <c r="I116" s="203">
        <f t="shared" si="55"/>
        <v>0</v>
      </c>
      <c r="J116" s="202">
        <f t="shared" si="55"/>
        <v>0</v>
      </c>
      <c r="K116" s="203">
        <f t="shared" si="55"/>
        <v>0</v>
      </c>
      <c r="L116" s="202">
        <f t="shared" si="55"/>
        <v>0</v>
      </c>
      <c r="M116" s="203">
        <f t="shared" si="55"/>
        <v>0</v>
      </c>
      <c r="N116" s="202">
        <f t="shared" si="55"/>
        <v>0</v>
      </c>
      <c r="O116" s="203">
        <f t="shared" si="55"/>
        <v>0</v>
      </c>
      <c r="P116" s="202">
        <f t="shared" si="55"/>
        <v>0</v>
      </c>
      <c r="Q116" s="203">
        <f t="shared" si="55"/>
        <v>0</v>
      </c>
      <c r="R116" s="202">
        <f t="shared" si="55"/>
        <v>0</v>
      </c>
      <c r="S116" s="203">
        <f t="shared" si="55"/>
        <v>0</v>
      </c>
      <c r="T116" s="202">
        <f t="shared" si="55"/>
        <v>0</v>
      </c>
      <c r="U116" s="203">
        <f t="shared" si="55"/>
        <v>0</v>
      </c>
      <c r="V116" s="202">
        <f t="shared" si="55"/>
        <v>0</v>
      </c>
      <c r="W116" s="203">
        <f t="shared" si="55"/>
        <v>0</v>
      </c>
      <c r="X116" s="202">
        <f t="shared" si="55"/>
        <v>0</v>
      </c>
      <c r="Y116" s="203">
        <f t="shared" si="55"/>
        <v>0</v>
      </c>
      <c r="Z116" s="202">
        <f t="shared" si="55"/>
        <v>0</v>
      </c>
      <c r="AA116" s="204">
        <f t="shared" si="55"/>
        <v>0</v>
      </c>
    </row>
    <row r="117" spans="2:27" ht="12.75">
      <c r="B117" s="175">
        <v>13</v>
      </c>
      <c r="C117" s="176">
        <v>1600</v>
      </c>
      <c r="D117" s="205">
        <f aca="true" t="shared" si="56" ref="D117:AA117">IF(D$62&gt;0,D61/D$62*100,0)</f>
        <v>0</v>
      </c>
      <c r="E117" s="206">
        <f t="shared" si="56"/>
        <v>0</v>
      </c>
      <c r="F117" s="205">
        <f t="shared" si="56"/>
        <v>0</v>
      </c>
      <c r="G117" s="206">
        <f t="shared" si="56"/>
        <v>0</v>
      </c>
      <c r="H117" s="205">
        <f t="shared" si="56"/>
        <v>0</v>
      </c>
      <c r="I117" s="206">
        <f t="shared" si="56"/>
        <v>0</v>
      </c>
      <c r="J117" s="205">
        <f t="shared" si="56"/>
        <v>0</v>
      </c>
      <c r="K117" s="206">
        <f t="shared" si="56"/>
        <v>0</v>
      </c>
      <c r="L117" s="205">
        <f t="shared" si="56"/>
        <v>0</v>
      </c>
      <c r="M117" s="206">
        <f t="shared" si="56"/>
        <v>0</v>
      </c>
      <c r="N117" s="205">
        <f t="shared" si="56"/>
        <v>0</v>
      </c>
      <c r="O117" s="206">
        <f t="shared" si="56"/>
        <v>0</v>
      </c>
      <c r="P117" s="205">
        <f t="shared" si="56"/>
        <v>0</v>
      </c>
      <c r="Q117" s="206">
        <f t="shared" si="56"/>
        <v>0</v>
      </c>
      <c r="R117" s="205">
        <f t="shared" si="56"/>
        <v>0</v>
      </c>
      <c r="S117" s="206">
        <f t="shared" si="56"/>
        <v>0</v>
      </c>
      <c r="T117" s="205">
        <f t="shared" si="56"/>
        <v>0</v>
      </c>
      <c r="U117" s="206">
        <f t="shared" si="56"/>
        <v>0</v>
      </c>
      <c r="V117" s="205">
        <f t="shared" si="56"/>
        <v>0</v>
      </c>
      <c r="W117" s="206">
        <f t="shared" si="56"/>
        <v>0</v>
      </c>
      <c r="X117" s="205">
        <f t="shared" si="56"/>
        <v>0</v>
      </c>
      <c r="Y117" s="206">
        <f t="shared" si="56"/>
        <v>0</v>
      </c>
      <c r="Z117" s="205">
        <f t="shared" si="56"/>
        <v>0</v>
      </c>
      <c r="AA117" s="207">
        <f t="shared" si="56"/>
        <v>0</v>
      </c>
    </row>
    <row r="118" spans="2:27" ht="13.5" thickBot="1">
      <c r="B118" s="194"/>
      <c r="C118" s="195" t="s">
        <v>88</v>
      </c>
      <c r="D118" s="209">
        <f aca="true" t="shared" si="57" ref="D118:AA118">SUM(D105:D117)</f>
        <v>0</v>
      </c>
      <c r="E118" s="197">
        <f t="shared" si="57"/>
        <v>0</v>
      </c>
      <c r="F118" s="209">
        <f t="shared" si="57"/>
        <v>0</v>
      </c>
      <c r="G118" s="197">
        <f t="shared" si="57"/>
        <v>0</v>
      </c>
      <c r="H118" s="209">
        <f t="shared" si="57"/>
        <v>0</v>
      </c>
      <c r="I118" s="197">
        <f t="shared" si="57"/>
        <v>0</v>
      </c>
      <c r="J118" s="209">
        <f t="shared" si="57"/>
        <v>0</v>
      </c>
      <c r="K118" s="197">
        <f t="shared" si="57"/>
        <v>0</v>
      </c>
      <c r="L118" s="209">
        <f t="shared" si="57"/>
        <v>0</v>
      </c>
      <c r="M118" s="197">
        <f t="shared" si="57"/>
        <v>0</v>
      </c>
      <c r="N118" s="209">
        <f t="shared" si="57"/>
        <v>0</v>
      </c>
      <c r="O118" s="197">
        <f t="shared" si="57"/>
        <v>0</v>
      </c>
      <c r="P118" s="209">
        <f t="shared" si="57"/>
        <v>0</v>
      </c>
      <c r="Q118" s="197">
        <f t="shared" si="57"/>
        <v>0</v>
      </c>
      <c r="R118" s="209">
        <f t="shared" si="57"/>
        <v>0</v>
      </c>
      <c r="S118" s="197">
        <f t="shared" si="57"/>
        <v>0</v>
      </c>
      <c r="T118" s="209">
        <f t="shared" si="57"/>
        <v>0</v>
      </c>
      <c r="U118" s="197">
        <f t="shared" si="57"/>
        <v>0</v>
      </c>
      <c r="V118" s="209">
        <f t="shared" si="57"/>
        <v>0</v>
      </c>
      <c r="W118" s="197">
        <f t="shared" si="57"/>
        <v>0</v>
      </c>
      <c r="X118" s="209">
        <f t="shared" si="57"/>
        <v>0</v>
      </c>
      <c r="Y118" s="197">
        <f t="shared" si="57"/>
        <v>0</v>
      </c>
      <c r="Z118" s="209">
        <f t="shared" si="57"/>
        <v>0</v>
      </c>
      <c r="AA118" s="198">
        <f t="shared" si="57"/>
        <v>0</v>
      </c>
    </row>
    <row r="119" ht="13.5" thickTop="1"/>
  </sheetData>
  <sheetProtection/>
  <mergeCells count="91">
    <mergeCell ref="R67:S67"/>
    <mergeCell ref="L103:M103"/>
    <mergeCell ref="B102:AA102"/>
    <mergeCell ref="B103:B104"/>
    <mergeCell ref="V103:W103"/>
    <mergeCell ref="F67:G67"/>
    <mergeCell ref="H67:I67"/>
    <mergeCell ref="N103:O103"/>
    <mergeCell ref="P103:Q103"/>
    <mergeCell ref="J103:K103"/>
    <mergeCell ref="H85:I85"/>
    <mergeCell ref="F103:G103"/>
    <mergeCell ref="R85:S85"/>
    <mergeCell ref="H103:I103"/>
    <mergeCell ref="X103:Y103"/>
    <mergeCell ref="P85:Q85"/>
    <mergeCell ref="Z103:AA103"/>
    <mergeCell ref="R103:S103"/>
    <mergeCell ref="T103:U103"/>
    <mergeCell ref="Z85:AA85"/>
    <mergeCell ref="B101:AA101"/>
    <mergeCell ref="H47:I47"/>
    <mergeCell ref="L67:M67"/>
    <mergeCell ref="B84:AA84"/>
    <mergeCell ref="B66:AA66"/>
    <mergeCell ref="D103:E103"/>
    <mergeCell ref="B85:B86"/>
    <mergeCell ref="J85:K85"/>
    <mergeCell ref="T85:U85"/>
    <mergeCell ref="X85:Y85"/>
    <mergeCell ref="V85:W85"/>
    <mergeCell ref="D47:E47"/>
    <mergeCell ref="Z47:AA47"/>
    <mergeCell ref="P47:Q47"/>
    <mergeCell ref="L47:M47"/>
    <mergeCell ref="B47:B48"/>
    <mergeCell ref="F85:G85"/>
    <mergeCell ref="L85:M85"/>
    <mergeCell ref="D85:E85"/>
    <mergeCell ref="N85:O85"/>
    <mergeCell ref="N67:O67"/>
    <mergeCell ref="N47:O47"/>
    <mergeCell ref="J47:K47"/>
    <mergeCell ref="X47:Y47"/>
    <mergeCell ref="T47:U47"/>
    <mergeCell ref="P67:Q67"/>
    <mergeCell ref="X67:Y67"/>
    <mergeCell ref="J67:K67"/>
    <mergeCell ref="R47:S47"/>
    <mergeCell ref="V67:W67"/>
    <mergeCell ref="T67:U67"/>
    <mergeCell ref="Z29:AA29"/>
    <mergeCell ref="J29:K29"/>
    <mergeCell ref="D29:E29"/>
    <mergeCell ref="V11:W11"/>
    <mergeCell ref="B67:B68"/>
    <mergeCell ref="B83:AA83"/>
    <mergeCell ref="Z67:AA67"/>
    <mergeCell ref="D67:E67"/>
    <mergeCell ref="F47:G47"/>
    <mergeCell ref="B64:AA64"/>
    <mergeCell ref="V47:W47"/>
    <mergeCell ref="B11:B12"/>
    <mergeCell ref="B27:AA27"/>
    <mergeCell ref="T11:U11"/>
    <mergeCell ref="F29:G29"/>
    <mergeCell ref="P11:Q11"/>
    <mergeCell ref="B45:AA45"/>
    <mergeCell ref="B46:AA46"/>
    <mergeCell ref="X29:Y29"/>
    <mergeCell ref="B29:B30"/>
    <mergeCell ref="B10:AA10"/>
    <mergeCell ref="V29:W29"/>
    <mergeCell ref="X11:Y11"/>
    <mergeCell ref="D11:E11"/>
    <mergeCell ref="H11:I11"/>
    <mergeCell ref="F11:G11"/>
    <mergeCell ref="H29:I29"/>
    <mergeCell ref="N11:O11"/>
    <mergeCell ref="B28:AA28"/>
    <mergeCell ref="J11:K11"/>
    <mergeCell ref="J9:K9"/>
    <mergeCell ref="L11:M11"/>
    <mergeCell ref="L29:M29"/>
    <mergeCell ref="Z11:AA11"/>
    <mergeCell ref="B7:AA7"/>
    <mergeCell ref="N29:O29"/>
    <mergeCell ref="P29:Q29"/>
    <mergeCell ref="R29:S29"/>
    <mergeCell ref="T29:U29"/>
    <mergeCell ref="R11:S11"/>
  </mergeCells>
  <printOptions horizontalCentered="1" verticalCentered="1"/>
  <pageMargins left="0.26" right="0.27" top="0.18" bottom="0.16" header="0.17" footer="0.16"/>
  <pageSetup fitToHeight="1" fitToWidth="1" horizontalDpi="600" verticalDpi="600" orientation="landscape" paperSize="9" scale="37" r:id="rId1"/>
  <headerFooter alignWithMargins="0">
    <oddFooter>&amp;CСтрана &amp;P од &amp;N</oddFooter>
  </headerFooter>
  <rowBreaks count="1" manualBreakCount="1">
    <brk id="6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2022-11-15T12:42:34Z</cp:lastPrinted>
  <dcterms:created xsi:type="dcterms:W3CDTF">2006-07-05T09:57:32Z</dcterms:created>
  <dcterms:modified xsi:type="dcterms:W3CDTF">2022-11-15T12:45:15Z</dcterms:modified>
  <cp:category/>
  <cp:version/>
  <cp:contentType/>
  <cp:contentStatus/>
</cp:coreProperties>
</file>