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PUTSTVO" sheetId="1" r:id="rId1"/>
    <sheet name="DTS-VN-Cena" sheetId="2" r:id="rId2"/>
    <sheet name="DTS-VN-TS" sheetId="3" r:id="rId3"/>
    <sheet name="DTS-VN-Vod" sheetId="4" r:id="rId4"/>
    <sheet name="DTS-PostojecaMreza" sheetId="5" r:id="rId5"/>
  </sheets>
  <definedNames>
    <definedName name="_xlnm.Print_Area" localSheetId="4">'DTS-PostojecaMreza'!$B$2:$H$7</definedName>
    <definedName name="_xlnm.Print_Area" localSheetId="1">'DTS-VN-Cena'!$B$1:$G$19</definedName>
    <definedName name="_xlnm.Print_Area" localSheetId="2">'DTS-VN-TS'!$B$2:$F$9</definedName>
    <definedName name="_xlnm.Print_Area" localSheetId="3">'DTS-VN-Vod'!$B$2:$K$9</definedName>
    <definedName name="_xlnm.Print_Area" localSheetId="0">'UPUTSTVO'!$B$2:$N$15</definedName>
  </definedNames>
  <calcPr fullCalcOnLoad="1"/>
</workbook>
</file>

<file path=xl/sharedStrings.xml><?xml version="1.0" encoding="utf-8"?>
<sst xmlns="http://schemas.openxmlformats.org/spreadsheetml/2006/main" count="101" uniqueCount="75">
  <si>
    <t>(km)</t>
  </si>
  <si>
    <t>(kW)</t>
  </si>
  <si>
    <t>Инсталисана снага</t>
  </si>
  <si>
    <t>Јединична цена</t>
  </si>
  <si>
    <t>Радова</t>
  </si>
  <si>
    <t>Укупно</t>
  </si>
  <si>
    <t>УКУПНИ ТРОШКОВИ</t>
  </si>
  <si>
    <t>Трансформаторска станица</t>
  </si>
  <si>
    <t>(ком)</t>
  </si>
  <si>
    <t>(дин)</t>
  </si>
  <si>
    <t>Тип вода</t>
  </si>
  <si>
    <t>Број водова по ТС</t>
  </si>
  <si>
    <t>Просечна дужина једног вода</t>
  </si>
  <si>
    <t>(дин/km)</t>
  </si>
  <si>
    <t>Укупна дужина водова</t>
  </si>
  <si>
    <t>ТС</t>
  </si>
  <si>
    <t>Коефицијент оптрећења у зимском периоду</t>
  </si>
  <si>
    <t>Фактор једновремености оптерећења</t>
  </si>
  <si>
    <t>Коефицијент резерве у капацитету</t>
  </si>
  <si>
    <t>ДЕО ТРОШКОВА СИСТЕМА</t>
  </si>
  <si>
    <t>(дин/kW)</t>
  </si>
  <si>
    <t>Трошкови</t>
  </si>
  <si>
    <t>Елемент мреже</t>
  </si>
  <si>
    <t>Упутство за попуњавање табела</t>
  </si>
  <si>
    <t>1.</t>
  </si>
  <si>
    <t>Попуњавају се само поља означена жутом бојом</t>
  </si>
  <si>
    <t>2.</t>
  </si>
  <si>
    <t>3.</t>
  </si>
  <si>
    <t>4.</t>
  </si>
  <si>
    <t>5.</t>
  </si>
  <si>
    <t>Вода</t>
  </si>
  <si>
    <t>(дин/воду)</t>
  </si>
  <si>
    <t>Укупан број водова</t>
  </si>
  <si>
    <t>Просечна дужина вода</t>
  </si>
  <si>
    <t>Укупан број ТС у мрежи</t>
  </si>
  <si>
    <t>Водови који излазе из трансформаторских станица</t>
  </si>
  <si>
    <t>Врста вода</t>
  </si>
  <si>
    <t>Водови из ТС</t>
  </si>
  <si>
    <t>Водови</t>
  </si>
  <si>
    <t>Напонски ниво мреже</t>
  </si>
  <si>
    <t>6.</t>
  </si>
  <si>
    <t>Табела 2.3.5 - ВОДОВИ КОЈИ ПОЛАЗЕ ИЗ ТРАНСФОРМАТОРСКИХ СТАНИЦА - подаци за целу мрежу</t>
  </si>
  <si>
    <t>TS 400/110 kV; 300 MVA</t>
  </si>
  <si>
    <t>TS 400/220 kV; 400 MVA</t>
  </si>
  <si>
    <t>110 kV</t>
  </si>
  <si>
    <t>220 kV</t>
  </si>
  <si>
    <t>ПРИКЉУЧАК НА МРЕЖУ 110 kV</t>
  </si>
  <si>
    <t>ПРИКЉУЧАК НА МРЕЖУ 220 kV</t>
  </si>
  <si>
    <t>TS 400/110 kV</t>
  </si>
  <si>
    <t>Трошак изградње ТС</t>
  </si>
  <si>
    <t>(MVA)</t>
  </si>
  <si>
    <t>Табела 2.3.3 - ТРОШКОВИ ДЕЛА СИСТЕМА ЗА ОБЈЕКТЕ ПРИКЉУЧЕНЕ НА ВН МРЕЖУ - ТРАНСФОРМАТОРСКЕ СТАНИЦЕ</t>
  </si>
  <si>
    <t>TS 400/220 kV</t>
  </si>
  <si>
    <t>Табела 2.3.4 - ТРОШКОВИ ДЕЛА СИСТЕМА ЗА ОБЈЕКТЕ ПРИКЉУЧЕНЕ НА ВИСОКОНАПОНСКУ МРЕЖУ - ВОДОВИ</t>
  </si>
  <si>
    <t>Табела 2.3.1 - Mрежа дефинисана методологијом</t>
  </si>
  <si>
    <t>Табела 2.3.2 - ДЕО ТРОШКОВА СИСТЕМА ЗА ОБЈЕКТЕ ПРИКЉУЧЕНЕ НА ВИСОКОНАПОНСКУ МРЕЖУ</t>
  </si>
  <si>
    <t>Табела 2.3.3 - попуњавају се подаци:</t>
  </si>
  <si>
    <t>- цена изградње једне трафо станице (опрема, материјал, радови)</t>
  </si>
  <si>
    <t>Табела 2.3.4 - попуњавају се подаци:</t>
  </si>
  <si>
    <t>- јединични трошак вода представља цену 1 km вода</t>
  </si>
  <si>
    <t>- јединични трошак радова представља трошак радова за изградњу 1 km вода</t>
  </si>
  <si>
    <t>Табела 2.3.5 - попуњавају се подаци о изграђености мреже:</t>
  </si>
  <si>
    <t>- укупан број TС 400/110 kV и TС 400/220 kV у мрежи</t>
  </si>
  <si>
    <r>
      <t>110kV, Alč 3x240mm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 мет.стуб</t>
    </r>
  </si>
  <si>
    <r>
      <t>220kV, Alč 3x490mm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 мет.стуб</t>
    </r>
  </si>
  <si>
    <t xml:space="preserve">НАПОМЕНА: </t>
  </si>
  <si>
    <t>Подаци о водовима се односе на оне ТС чији је укупан број наведен у табели</t>
  </si>
  <si>
    <t xml:space="preserve">- укупан број и дужина водова који излазе из свих трафостаница чији је број наведен у табели </t>
  </si>
  <si>
    <t>Пројектовање и остала докум.</t>
  </si>
  <si>
    <t>Пројектовање и остала документација</t>
  </si>
  <si>
    <t>Табела 2.3.1 се не попуњава јер преузима податке из табела 2.3.3 и 2.3.4</t>
  </si>
  <si>
    <t>Табела 2.3.2 се не попуњава јер аутоматски израчунава део трошкова система</t>
  </si>
  <si>
    <t>- трошак пројектовања и обезбеђења остале документације је трошак који се односи на један вод</t>
  </si>
  <si>
    <t>- трошак пројектовања и обезбеђења остале документације је трошак који се односи на једну трафо станицу</t>
  </si>
  <si>
    <t>Коефицијент учешћа купца у делу трошкова система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</si>
</sst>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0"/>
    <numFmt numFmtId="173" formatCode="0.0"/>
    <numFmt numFmtId="174" formatCode="#,##0.0"/>
    <numFmt numFmtId="175" formatCode="0.0000"/>
    <numFmt numFmtId="176" formatCode="0.00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57" applyFont="1" applyAlignment="1">
      <alignment horizontal="left"/>
      <protection/>
    </xf>
    <xf numFmtId="0" fontId="0" fillId="0" borderId="0" xfId="57" applyAlignment="1">
      <alignment horizontal="center"/>
      <protection/>
    </xf>
    <xf numFmtId="3" fontId="0" fillId="0" borderId="0" xfId="57" applyNumberFormat="1" applyAlignment="1">
      <alignment horizontal="center"/>
      <protection/>
    </xf>
    <xf numFmtId="0" fontId="4" fillId="0" borderId="0" xfId="57" applyFont="1" applyAlignment="1">
      <alignment horizontal="left"/>
      <protection/>
    </xf>
    <xf numFmtId="0" fontId="0" fillId="0" borderId="10" xfId="57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3" fontId="0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3" fontId="0" fillId="0" borderId="10" xfId="57" applyNumberFormat="1" applyFont="1" applyBorder="1" applyAlignment="1">
      <alignment horizontal="center"/>
      <protection/>
    </xf>
    <xf numFmtId="4" fontId="0" fillId="33" borderId="11" xfId="57" applyNumberFormat="1" applyFont="1" applyFill="1" applyBorder="1" applyAlignment="1">
      <alignment horizontal="right"/>
      <protection/>
    </xf>
    <xf numFmtId="4" fontId="0" fillId="33" borderId="11" xfId="57" applyNumberFormat="1" applyFill="1" applyBorder="1" applyAlignment="1">
      <alignment horizontal="right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4" fontId="0" fillId="0" borderId="0" xfId="57" applyNumberFormat="1" applyFill="1" applyBorder="1" applyAlignment="1">
      <alignment horizontal="right"/>
      <protection/>
    </xf>
    <xf numFmtId="0" fontId="5" fillId="0" borderId="0" xfId="57" applyFont="1" applyBorder="1" applyAlignment="1">
      <alignment horizont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left"/>
      <protection/>
    </xf>
    <xf numFmtId="3" fontId="4" fillId="0" borderId="0" xfId="57" applyNumberFormat="1" applyFont="1" applyFill="1" applyBorder="1" applyAlignment="1">
      <alignment horizontal="center"/>
      <protection/>
    </xf>
    <xf numFmtId="3" fontId="0" fillId="0" borderId="10" xfId="57" applyNumberFormat="1" applyFont="1" applyFill="1" applyBorder="1" applyAlignment="1">
      <alignment horizontal="center" vertical="center" wrapText="1"/>
      <protection/>
    </xf>
    <xf numFmtId="4" fontId="0" fillId="34" borderId="10" xfId="57" applyNumberFormat="1" applyFill="1" applyBorder="1" applyAlignment="1">
      <alignment horizontal="right" vertical="center" wrapText="1"/>
      <protection/>
    </xf>
    <xf numFmtId="4" fontId="0" fillId="35" borderId="10" xfId="57" applyNumberForma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172" fontId="5" fillId="0" borderId="10" xfId="57" applyNumberFormat="1" applyFont="1" applyFill="1" applyBorder="1" applyAlignment="1">
      <alignment horizontal="center" vertical="center"/>
      <protection/>
    </xf>
    <xf numFmtId="2" fontId="6" fillId="0" borderId="10" xfId="57" applyNumberFormat="1" applyFont="1" applyBorder="1" applyAlignment="1">
      <alignment horizontal="right" vertical="center"/>
      <protection/>
    </xf>
    <xf numFmtId="0" fontId="7" fillId="0" borderId="0" xfId="57" applyFont="1" applyBorder="1" applyAlignment="1">
      <alignment horizontal="left"/>
      <protection/>
    </xf>
    <xf numFmtId="0" fontId="8" fillId="0" borderId="0" xfId="57" applyFont="1" applyAlignment="1">
      <alignment horizontal="left"/>
      <protection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0" fillId="0" borderId="11" xfId="57" applyFont="1" applyBorder="1" applyAlignment="1">
      <alignment horizontal="center"/>
      <protection/>
    </xf>
    <xf numFmtId="0" fontId="0" fillId="0" borderId="0" xfId="57" applyFill="1" applyAlignment="1">
      <alignment horizontal="center"/>
      <protection/>
    </xf>
    <xf numFmtId="4" fontId="0" fillId="33" borderId="12" xfId="57" applyNumberFormat="1" applyFont="1" applyFill="1" applyBorder="1" applyAlignment="1">
      <alignment horizontal="right"/>
      <protection/>
    </xf>
    <xf numFmtId="4" fontId="0" fillId="0" borderId="12" xfId="57" applyNumberFormat="1" applyFont="1" applyBorder="1" applyAlignment="1">
      <alignment horizontal="right"/>
      <protection/>
    </xf>
    <xf numFmtId="0" fontId="0" fillId="0" borderId="12" xfId="57" applyFont="1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2" fontId="0" fillId="0" borderId="0" xfId="57" applyNumberFormat="1" applyFont="1" applyFill="1" applyBorder="1" applyAlignment="1">
      <alignment horizontal="center"/>
      <protection/>
    </xf>
    <xf numFmtId="0" fontId="0" fillId="0" borderId="14" xfId="57" applyFont="1" applyBorder="1" applyAlignment="1">
      <alignment horizontal="center" vertical="center"/>
      <protection/>
    </xf>
    <xf numFmtId="2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/>
      <protection/>
    </xf>
    <xf numFmtId="173" fontId="0" fillId="0" borderId="11" xfId="57" applyNumberFormat="1" applyFont="1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center" vertical="center"/>
      <protection/>
    </xf>
    <xf numFmtId="0" fontId="0" fillId="33" borderId="11" xfId="57" applyFont="1" applyFill="1" applyBorder="1" applyAlignment="1">
      <alignment horizontal="center" vertical="center"/>
      <protection/>
    </xf>
    <xf numFmtId="173" fontId="0" fillId="34" borderId="12" xfId="57" applyNumberFormat="1" applyFill="1" applyBorder="1" applyAlignment="1">
      <alignment horizontal="center"/>
      <protection/>
    </xf>
    <xf numFmtId="3" fontId="0" fillId="34" borderId="10" xfId="57" applyNumberFormat="1" applyFill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33" borderId="15" xfId="57" applyFill="1" applyBorder="1" applyAlignment="1">
      <alignment horizontal="center" vertical="center"/>
      <protection/>
    </xf>
    <xf numFmtId="0" fontId="0" fillId="33" borderId="10" xfId="57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0" fillId="33" borderId="10" xfId="57" applyFont="1" applyFill="1" applyBorder="1" applyAlignment="1">
      <alignment horizontal="center" vertical="center"/>
      <protection/>
    </xf>
    <xf numFmtId="173" fontId="0" fillId="0" borderId="10" xfId="57" applyNumberFormat="1" applyFill="1" applyBorder="1" applyAlignment="1">
      <alignment horizontal="center"/>
      <protection/>
    </xf>
    <xf numFmtId="4" fontId="0" fillId="33" borderId="10" xfId="57" applyNumberFormat="1" applyFont="1" applyFill="1" applyBorder="1" applyAlignment="1">
      <alignment horizontal="right"/>
      <protection/>
    </xf>
    <xf numFmtId="4" fontId="0" fillId="33" borderId="10" xfId="57" applyNumberFormat="1" applyFill="1" applyBorder="1" applyAlignment="1">
      <alignment horizontal="right"/>
      <protection/>
    </xf>
    <xf numFmtId="4" fontId="0" fillId="0" borderId="10" xfId="57" applyNumberFormat="1" applyFont="1" applyBorder="1" applyAlignment="1">
      <alignment horizontal="right"/>
      <protection/>
    </xf>
    <xf numFmtId="4" fontId="4" fillId="0" borderId="11" xfId="57" applyNumberFormat="1" applyFont="1" applyBorder="1" applyAlignment="1">
      <alignment horizontal="right"/>
      <protection/>
    </xf>
    <xf numFmtId="4" fontId="4" fillId="0" borderId="10" xfId="57" applyNumberFormat="1" applyFont="1" applyBorder="1" applyAlignment="1">
      <alignment horizontal="right"/>
      <protection/>
    </xf>
    <xf numFmtId="0" fontId="0" fillId="0" borderId="14" xfId="57" applyFont="1" applyBorder="1" applyAlignment="1">
      <alignment horizontal="center"/>
      <protection/>
    </xf>
    <xf numFmtId="173" fontId="0" fillId="34" borderId="10" xfId="57" applyNumberFormat="1" applyFill="1" applyBorder="1" applyAlignment="1">
      <alignment horizontal="center"/>
      <protection/>
    </xf>
    <xf numFmtId="173" fontId="0" fillId="0" borderId="10" xfId="57" applyNumberFormat="1" applyBorder="1" applyAlignment="1">
      <alignment horizontal="center"/>
      <protection/>
    </xf>
    <xf numFmtId="4" fontId="4" fillId="0" borderId="12" xfId="57" applyNumberFormat="1" applyFont="1" applyBorder="1" applyAlignment="1">
      <alignment horizontal="right"/>
      <protection/>
    </xf>
    <xf numFmtId="173" fontId="0" fillId="0" borderId="11" xfId="57" applyNumberFormat="1" applyFont="1" applyFill="1" applyBorder="1" applyAlignment="1">
      <alignment horizontal="center" vertical="center"/>
      <protection/>
    </xf>
    <xf numFmtId="173" fontId="0" fillId="0" borderId="10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right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0" fillId="0" borderId="0" xfId="57" applyFont="1" applyAlignment="1">
      <alignment horizontal="left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0" fillId="0" borderId="15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left" wrapText="1"/>
      <protection/>
    </xf>
    <xf numFmtId="0" fontId="4" fillId="0" borderId="17" xfId="57" applyFont="1" applyFill="1" applyBorder="1" applyAlignment="1">
      <alignment horizontal="left" wrapText="1"/>
      <protection/>
    </xf>
    <xf numFmtId="0" fontId="4" fillId="0" borderId="13" xfId="57" applyFont="1" applyFill="1" applyBorder="1" applyAlignment="1">
      <alignment horizontal="left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5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 vertical="center" wrapText="1"/>
      <protection/>
    </xf>
    <xf numFmtId="3" fontId="0" fillId="0" borderId="15" xfId="57" applyNumberFormat="1" applyFont="1" applyBorder="1" applyAlignment="1">
      <alignment horizontal="center" vertical="center" wrapText="1"/>
      <protection/>
    </xf>
    <xf numFmtId="3" fontId="0" fillId="0" borderId="14" xfId="57" applyNumberFormat="1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left"/>
      <protection/>
    </xf>
    <xf numFmtId="0" fontId="4" fillId="0" borderId="17" xfId="57" applyFont="1" applyBorder="1" applyAlignment="1">
      <alignment horizontal="left"/>
      <protection/>
    </xf>
    <xf numFmtId="0" fontId="4" fillId="0" borderId="13" xfId="57" applyFont="1" applyBorder="1" applyAlignment="1">
      <alignment horizontal="left"/>
      <protection/>
    </xf>
    <xf numFmtId="0" fontId="0" fillId="0" borderId="18" xfId="57" applyFont="1" applyBorder="1" applyAlignment="1">
      <alignment horizontal="center" vertical="center" wrapText="1"/>
      <protection/>
    </xf>
    <xf numFmtId="0" fontId="0" fillId="0" borderId="19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left"/>
      <protection/>
    </xf>
    <xf numFmtId="0" fontId="4" fillId="0" borderId="17" xfId="57" applyFont="1" applyFill="1" applyBorder="1" applyAlignment="1">
      <alignment horizontal="left"/>
      <protection/>
    </xf>
    <xf numFmtId="0" fontId="4" fillId="0" borderId="13" xfId="57" applyFont="1" applyFill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3" fontId="0" fillId="0" borderId="10" xfId="57" applyNumberFormat="1" applyFont="1" applyBorder="1" applyAlignment="1">
      <alignment horizontal="center" vertical="center" wrapText="1"/>
      <protection/>
    </xf>
    <xf numFmtId="0" fontId="0" fillId="0" borderId="14" xfId="57" applyBorder="1" applyAlignment="1">
      <alignment horizontal="center" vertical="center" wrapText="1"/>
      <protection/>
    </xf>
    <xf numFmtId="2" fontId="0" fillId="0" borderId="10" xfId="57" applyNumberFormat="1" applyFont="1" applyFill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4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tod-priklj-primer EDB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.7109375" style="0" customWidth="1"/>
  </cols>
  <sheetData>
    <row r="1" spans="2:14" ht="12.7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4" ht="12.75">
      <c r="B2" s="30"/>
      <c r="C2" s="31" t="s">
        <v>23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4" ht="12.75">
      <c r="B3" s="32" t="s">
        <v>24</v>
      </c>
      <c r="C3" s="30" t="s">
        <v>25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14" ht="12.75">
      <c r="B4" s="32" t="s">
        <v>26</v>
      </c>
      <c r="C4" s="33" t="s">
        <v>70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2.75">
      <c r="B5" s="32" t="s">
        <v>27</v>
      </c>
      <c r="C5" s="30" t="s">
        <v>71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ht="12.75">
      <c r="B6" s="32" t="s">
        <v>28</v>
      </c>
      <c r="C6" s="30" t="s">
        <v>56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2:14" ht="12.75">
      <c r="B7" s="32"/>
      <c r="C7" s="30" t="s">
        <v>57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2:14" ht="12.75">
      <c r="B8" s="32"/>
      <c r="C8" s="30" t="s">
        <v>73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2:14" ht="12.75">
      <c r="B9" s="32" t="s">
        <v>29</v>
      </c>
      <c r="C9" s="30" t="s">
        <v>58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2:14" ht="12.75">
      <c r="B10" s="32"/>
      <c r="C10" s="30" t="s">
        <v>59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2:14" ht="12.75">
      <c r="B11" s="32"/>
      <c r="C11" s="30" t="s">
        <v>60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2:14" ht="12.75">
      <c r="B12" s="32"/>
      <c r="C12" s="30" t="s">
        <v>72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2:14" ht="12.75">
      <c r="B13" s="32" t="s">
        <v>40</v>
      </c>
      <c r="C13" s="30" t="s">
        <v>61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2:14" ht="12.75">
      <c r="B14" s="32"/>
      <c r="C14" s="30" t="s">
        <v>62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2:14" ht="12.75">
      <c r="B15" s="32"/>
      <c r="C15" s="30" t="s">
        <v>67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2:14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2:14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2:14" ht="12.7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2:14" ht="12.7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2:14" ht="12.7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2:14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2:14" ht="12.7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12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2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25.7109375" style="2" customWidth="1"/>
    <col min="3" max="3" width="17.7109375" style="2" customWidth="1"/>
    <col min="4" max="6" width="19.7109375" style="2" customWidth="1"/>
    <col min="7" max="7" width="18.7109375" style="2" customWidth="1"/>
    <col min="8" max="16384" width="9.140625" style="2" customWidth="1"/>
  </cols>
  <sheetData>
    <row r="1" ht="12.75">
      <c r="B1" s="1"/>
    </row>
    <row r="2" spans="2:4" ht="12.75">
      <c r="B2" s="20" t="s">
        <v>54</v>
      </c>
      <c r="C2" s="21"/>
      <c r="D2" s="13"/>
    </row>
    <row r="3" spans="2:4" ht="12.75">
      <c r="B3" s="73" t="s">
        <v>22</v>
      </c>
      <c r="C3" s="22" t="s">
        <v>21</v>
      </c>
      <c r="D3" s="22" t="s">
        <v>2</v>
      </c>
    </row>
    <row r="4" spans="2:4" ht="12.75">
      <c r="B4" s="74"/>
      <c r="C4" s="22" t="s">
        <v>9</v>
      </c>
      <c r="D4" s="22" t="s">
        <v>1</v>
      </c>
    </row>
    <row r="5" spans="2:4" ht="20.25" customHeight="1">
      <c r="B5" s="75" t="s">
        <v>46</v>
      </c>
      <c r="C5" s="76"/>
      <c r="D5" s="77"/>
    </row>
    <row r="6" spans="2:4" ht="12.75">
      <c r="B6" s="6" t="s">
        <v>15</v>
      </c>
      <c r="C6" s="23">
        <f>'DTS-VN-TS'!F7</f>
        <v>0</v>
      </c>
      <c r="D6" s="24"/>
    </row>
    <row r="7" spans="2:4" ht="12.75">
      <c r="B7" s="6" t="s">
        <v>38</v>
      </c>
      <c r="C7" s="23">
        <f>'DTS-VN-Vod'!K7</f>
        <v>0</v>
      </c>
      <c r="D7" s="24"/>
    </row>
    <row r="8" spans="2:4" ht="12.75">
      <c r="B8" s="6" t="s">
        <v>5</v>
      </c>
      <c r="C8" s="23">
        <f>C6+C7</f>
        <v>0</v>
      </c>
      <c r="D8" s="49">
        <f>'DTS-VN-TS'!C7*1000</f>
        <v>300000</v>
      </c>
    </row>
    <row r="9" spans="2:4" ht="20.25" customHeight="1">
      <c r="B9" s="75" t="s">
        <v>47</v>
      </c>
      <c r="C9" s="76"/>
      <c r="D9" s="77"/>
    </row>
    <row r="10" spans="2:4" ht="12.75">
      <c r="B10" s="6" t="s">
        <v>15</v>
      </c>
      <c r="C10" s="23">
        <f>'DTS-VN-TS'!F9</f>
        <v>0</v>
      </c>
      <c r="D10" s="24"/>
    </row>
    <row r="11" spans="2:4" ht="12.75">
      <c r="B11" s="6" t="s">
        <v>38</v>
      </c>
      <c r="C11" s="23">
        <f>'DTS-VN-Vod'!K9</f>
        <v>0</v>
      </c>
      <c r="D11" s="24"/>
    </row>
    <row r="12" spans="2:4" ht="12.75">
      <c r="B12" s="6" t="s">
        <v>5</v>
      </c>
      <c r="C12" s="23">
        <f>C10+C11</f>
        <v>0</v>
      </c>
      <c r="D12" s="49">
        <f>'DTS-VN-TS'!C9*1000</f>
        <v>400000</v>
      </c>
    </row>
    <row r="13" spans="2:3" s="15" customFormat="1" ht="12.75">
      <c r="B13" s="16"/>
      <c r="C13" s="17"/>
    </row>
    <row r="14" spans="2:3" s="15" customFormat="1" ht="12.75">
      <c r="B14" s="16"/>
      <c r="C14" s="17"/>
    </row>
    <row r="15" spans="2:7" s="14" customFormat="1" ht="15.75">
      <c r="B15" s="28" t="s">
        <v>55</v>
      </c>
      <c r="C15" s="18"/>
      <c r="D15" s="18"/>
      <c r="E15" s="18"/>
      <c r="F15" s="18"/>
      <c r="G15" s="18"/>
    </row>
    <row r="16" spans="2:7" ht="45" customHeight="1">
      <c r="B16" s="80" t="s">
        <v>39</v>
      </c>
      <c r="C16" s="82" t="s">
        <v>74</v>
      </c>
      <c r="D16" s="78" t="s">
        <v>16</v>
      </c>
      <c r="E16" s="78" t="s">
        <v>18</v>
      </c>
      <c r="F16" s="78" t="s">
        <v>17</v>
      </c>
      <c r="G16" s="19" t="s">
        <v>19</v>
      </c>
    </row>
    <row r="17" spans="2:7" ht="21.75" customHeight="1">
      <c r="B17" s="81"/>
      <c r="C17" s="83"/>
      <c r="D17" s="79"/>
      <c r="E17" s="79"/>
      <c r="F17" s="79"/>
      <c r="G17" s="19" t="s">
        <v>20</v>
      </c>
    </row>
    <row r="18" spans="2:7" ht="21.75" customHeight="1">
      <c r="B18" s="71" t="s">
        <v>44</v>
      </c>
      <c r="C18" s="72">
        <v>0.3</v>
      </c>
      <c r="D18" s="25">
        <v>1.3</v>
      </c>
      <c r="E18" s="25">
        <v>0.2</v>
      </c>
      <c r="F18" s="26">
        <v>0.85</v>
      </c>
      <c r="G18" s="27">
        <f>C8/(D8*D18*(1-E18)/F18)*C18</f>
        <v>0</v>
      </c>
    </row>
    <row r="19" spans="2:7" ht="21.75" customHeight="1">
      <c r="B19" s="71" t="s">
        <v>45</v>
      </c>
      <c r="C19" s="72">
        <v>0.3</v>
      </c>
      <c r="D19" s="25">
        <v>1.3</v>
      </c>
      <c r="E19" s="25">
        <v>0.2</v>
      </c>
      <c r="F19" s="26">
        <v>0.9</v>
      </c>
      <c r="G19" s="27">
        <f>C12/(D12*D19*(1-E19)/F19)*C19</f>
        <v>0</v>
      </c>
    </row>
    <row r="21" ht="12.75">
      <c r="B21" s="70"/>
    </row>
  </sheetData>
  <sheetProtection/>
  <mergeCells count="8">
    <mergeCell ref="B3:B4"/>
    <mergeCell ref="B5:D5"/>
    <mergeCell ref="B9:D9"/>
    <mergeCell ref="D16:D17"/>
    <mergeCell ref="E16:E17"/>
    <mergeCell ref="F16:F17"/>
    <mergeCell ref="B16:B17"/>
    <mergeCell ref="C16:C1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30.7109375" style="2" customWidth="1"/>
    <col min="3" max="3" width="14.7109375" style="2" customWidth="1"/>
    <col min="4" max="5" width="22.7109375" style="2" customWidth="1"/>
    <col min="6" max="6" width="25.7109375" style="3" customWidth="1"/>
    <col min="7" max="16384" width="9.140625" style="2" customWidth="1"/>
  </cols>
  <sheetData>
    <row r="1" ht="12.75">
      <c r="B1" s="1"/>
    </row>
    <row r="2" ht="12.75">
      <c r="B2" s="4" t="s">
        <v>51</v>
      </c>
    </row>
    <row r="3" spans="2:6" ht="25.5" customHeight="1">
      <c r="B3" s="93" t="s">
        <v>7</v>
      </c>
      <c r="C3" s="91" t="s">
        <v>2</v>
      </c>
      <c r="D3" s="86" t="s">
        <v>49</v>
      </c>
      <c r="E3" s="84" t="s">
        <v>69</v>
      </c>
      <c r="F3" s="86" t="s">
        <v>5</v>
      </c>
    </row>
    <row r="4" spans="2:6" ht="12.75">
      <c r="B4" s="94"/>
      <c r="C4" s="92"/>
      <c r="D4" s="87"/>
      <c r="E4" s="85"/>
      <c r="F4" s="87"/>
    </row>
    <row r="5" spans="2:6" ht="12.75">
      <c r="B5" s="8"/>
      <c r="C5" s="39" t="s">
        <v>50</v>
      </c>
      <c r="D5" s="10" t="s">
        <v>9</v>
      </c>
      <c r="E5" s="10" t="s">
        <v>9</v>
      </c>
      <c r="F5" s="10" t="s">
        <v>9</v>
      </c>
    </row>
    <row r="6" spans="2:6" ht="18.75" customHeight="1">
      <c r="B6" s="88" t="s">
        <v>46</v>
      </c>
      <c r="C6" s="89"/>
      <c r="D6" s="89"/>
      <c r="E6" s="89"/>
      <c r="F6" s="90"/>
    </row>
    <row r="7" spans="2:6" ht="12.75">
      <c r="B7" s="34" t="s">
        <v>48</v>
      </c>
      <c r="C7" s="45">
        <v>300</v>
      </c>
      <c r="D7" s="11"/>
      <c r="E7" s="12"/>
      <c r="F7" s="60">
        <f>D7+E7</f>
        <v>0</v>
      </c>
    </row>
    <row r="8" spans="2:6" s="35" customFormat="1" ht="18.75" customHeight="1">
      <c r="B8" s="88" t="s">
        <v>47</v>
      </c>
      <c r="C8" s="89"/>
      <c r="D8" s="89"/>
      <c r="E8" s="89"/>
      <c r="F8" s="90"/>
    </row>
    <row r="9" spans="2:6" ht="12.75">
      <c r="B9" s="9" t="s">
        <v>52</v>
      </c>
      <c r="C9" s="56">
        <v>400</v>
      </c>
      <c r="D9" s="57"/>
      <c r="E9" s="58"/>
      <c r="F9" s="61">
        <f>D9+E9</f>
        <v>0</v>
      </c>
    </row>
  </sheetData>
  <sheetProtection/>
  <mergeCells count="7">
    <mergeCell ref="E3:E4"/>
    <mergeCell ref="F3:F4"/>
    <mergeCell ref="B6:F6"/>
    <mergeCell ref="B8:F8"/>
    <mergeCell ref="C3:C4"/>
    <mergeCell ref="B3:B4"/>
    <mergeCell ref="D3:D4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9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22.7109375" style="2" customWidth="1"/>
    <col min="3" max="3" width="29.7109375" style="2" customWidth="1"/>
    <col min="4" max="4" width="9.00390625" style="2" customWidth="1"/>
    <col min="5" max="6" width="8.7109375" style="2" customWidth="1"/>
    <col min="7" max="8" width="14.7109375" style="2" customWidth="1"/>
    <col min="9" max="10" width="14.7109375" style="3" customWidth="1"/>
    <col min="11" max="11" width="17.7109375" style="3" customWidth="1"/>
    <col min="12" max="16384" width="9.140625" style="2" customWidth="1"/>
  </cols>
  <sheetData>
    <row r="1" ht="12.75">
      <c r="B1" s="1"/>
    </row>
    <row r="2" ht="12.75">
      <c r="B2" s="29" t="s">
        <v>53</v>
      </c>
    </row>
    <row r="3" spans="2:11" ht="19.5" customHeight="1">
      <c r="B3" s="93" t="s">
        <v>37</v>
      </c>
      <c r="C3" s="84" t="s">
        <v>10</v>
      </c>
      <c r="D3" s="84" t="s">
        <v>12</v>
      </c>
      <c r="E3" s="84" t="s">
        <v>11</v>
      </c>
      <c r="F3" s="84" t="s">
        <v>14</v>
      </c>
      <c r="G3" s="100" t="s">
        <v>3</v>
      </c>
      <c r="H3" s="100"/>
      <c r="I3" s="100"/>
      <c r="J3" s="84" t="s">
        <v>68</v>
      </c>
      <c r="K3" s="86" t="s">
        <v>6</v>
      </c>
    </row>
    <row r="4" spans="2:11" ht="19.5" customHeight="1">
      <c r="B4" s="94"/>
      <c r="C4" s="85"/>
      <c r="D4" s="85"/>
      <c r="E4" s="85"/>
      <c r="F4" s="101"/>
      <c r="G4" s="6" t="s">
        <v>30</v>
      </c>
      <c r="H4" s="5" t="s">
        <v>4</v>
      </c>
      <c r="I4" s="7" t="s">
        <v>5</v>
      </c>
      <c r="J4" s="101"/>
      <c r="K4" s="87"/>
    </row>
    <row r="5" spans="2:11" ht="12.75">
      <c r="B5" s="5"/>
      <c r="C5" s="5"/>
      <c r="D5" s="5" t="s">
        <v>0</v>
      </c>
      <c r="E5" s="6" t="s">
        <v>8</v>
      </c>
      <c r="F5" s="5" t="s">
        <v>0</v>
      </c>
      <c r="G5" s="6" t="s">
        <v>13</v>
      </c>
      <c r="H5" s="6" t="s">
        <v>13</v>
      </c>
      <c r="I5" s="7" t="s">
        <v>13</v>
      </c>
      <c r="J5" s="6" t="s">
        <v>31</v>
      </c>
      <c r="K5" s="10" t="s">
        <v>9</v>
      </c>
    </row>
    <row r="6" spans="2:11" s="35" customFormat="1" ht="20.25" customHeight="1">
      <c r="B6" s="95" t="s">
        <v>46</v>
      </c>
      <c r="C6" s="96"/>
      <c r="D6" s="96"/>
      <c r="E6" s="96"/>
      <c r="F6" s="96"/>
      <c r="G6" s="96"/>
      <c r="H6" s="96"/>
      <c r="I6" s="96"/>
      <c r="J6" s="96"/>
      <c r="K6" s="97"/>
    </row>
    <row r="7" spans="2:11" ht="14.25">
      <c r="B7" s="38" t="s">
        <v>42</v>
      </c>
      <c r="C7" s="38" t="s">
        <v>63</v>
      </c>
      <c r="D7" s="48">
        <f>'DTS-PostojecaMreza'!H6</f>
        <v>0</v>
      </c>
      <c r="E7" s="48">
        <f>'DTS-PostojecaMreza'!G6</f>
        <v>0</v>
      </c>
      <c r="F7" s="64">
        <f>D7*E7</f>
        <v>0</v>
      </c>
      <c r="G7" s="36"/>
      <c r="H7" s="36"/>
      <c r="I7" s="37">
        <f>G7+H7</f>
        <v>0</v>
      </c>
      <c r="J7" s="36"/>
      <c r="K7" s="65">
        <f>F7*I7+J7*E7</f>
        <v>0</v>
      </c>
    </row>
    <row r="8" spans="2:11" s="35" customFormat="1" ht="20.25" customHeight="1">
      <c r="B8" s="95" t="s">
        <v>47</v>
      </c>
      <c r="C8" s="98"/>
      <c r="D8" s="98"/>
      <c r="E8" s="98"/>
      <c r="F8" s="98"/>
      <c r="G8" s="98"/>
      <c r="H8" s="98"/>
      <c r="I8" s="98"/>
      <c r="J8" s="98"/>
      <c r="K8" s="99"/>
    </row>
    <row r="9" spans="2:11" ht="14.25">
      <c r="B9" s="62" t="s">
        <v>43</v>
      </c>
      <c r="C9" s="62" t="s">
        <v>64</v>
      </c>
      <c r="D9" s="63">
        <f>'DTS-PostojecaMreza'!H7</f>
        <v>0</v>
      </c>
      <c r="E9" s="63">
        <f>'DTS-PostojecaMreza'!G7</f>
        <v>0</v>
      </c>
      <c r="F9" s="64">
        <f>D9*E9</f>
        <v>0</v>
      </c>
      <c r="G9" s="57"/>
      <c r="H9" s="57"/>
      <c r="I9" s="59">
        <f>G9+H9</f>
        <v>0</v>
      </c>
      <c r="J9" s="57"/>
      <c r="K9" s="61">
        <f>F9*I9+J9*E9</f>
        <v>0</v>
      </c>
    </row>
  </sheetData>
  <sheetProtection/>
  <mergeCells count="10">
    <mergeCell ref="B6:K6"/>
    <mergeCell ref="B8:K8"/>
    <mergeCell ref="K3:K4"/>
    <mergeCell ref="G3:I3"/>
    <mergeCell ref="B3:B4"/>
    <mergeCell ref="C3:C4"/>
    <mergeCell ref="D3:D4"/>
    <mergeCell ref="E3:E4"/>
    <mergeCell ref="F3:F4"/>
    <mergeCell ref="J3:J4"/>
  </mergeCells>
  <printOptions horizontalCentered="1"/>
  <pageMargins left="0.23" right="0.17" top="1" bottom="1" header="0.5" footer="0.5"/>
  <pageSetup horizontalDpi="600" verticalDpi="600" orientation="landscape" paperSize="9" scale="95" r:id="rId1"/>
  <headerFooter alignWithMargins="0">
    <oddHeader>&amp;R&amp;F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26.7109375" style="2" customWidth="1"/>
    <col min="3" max="3" width="12.7109375" style="2" customWidth="1"/>
    <col min="4" max="4" width="14.7109375" style="2" customWidth="1"/>
    <col min="5" max="8" width="12.7109375" style="2" customWidth="1"/>
    <col min="9" max="16384" width="9.140625" style="2" customWidth="1"/>
  </cols>
  <sheetData>
    <row r="1" ht="12.75">
      <c r="B1" s="1"/>
    </row>
    <row r="2" spans="2:7" s="14" customFormat="1" ht="12.75">
      <c r="B2" s="4" t="s">
        <v>41</v>
      </c>
      <c r="C2" s="40"/>
      <c r="D2" s="41"/>
      <c r="E2" s="41"/>
      <c r="F2" s="41"/>
      <c r="G2" s="41"/>
    </row>
    <row r="3" spans="2:8" s="14" customFormat="1" ht="12.75">
      <c r="B3" s="103" t="s">
        <v>7</v>
      </c>
      <c r="C3" s="73" t="s">
        <v>34</v>
      </c>
      <c r="D3" s="102" t="s">
        <v>35</v>
      </c>
      <c r="E3" s="102"/>
      <c r="F3" s="102"/>
      <c r="G3" s="102"/>
      <c r="H3" s="102"/>
    </row>
    <row r="4" spans="2:8" s="14" customFormat="1" ht="38.25">
      <c r="B4" s="104"/>
      <c r="C4" s="74"/>
      <c r="D4" s="43" t="s">
        <v>36</v>
      </c>
      <c r="E4" s="43" t="s">
        <v>32</v>
      </c>
      <c r="F4" s="43" t="s">
        <v>14</v>
      </c>
      <c r="G4" s="43" t="s">
        <v>11</v>
      </c>
      <c r="H4" s="43" t="s">
        <v>33</v>
      </c>
    </row>
    <row r="5" spans="2:8" s="14" customFormat="1" ht="12.75">
      <c r="B5" s="42"/>
      <c r="C5" s="44"/>
      <c r="D5" s="43"/>
      <c r="E5" s="43"/>
      <c r="F5" s="43" t="s">
        <v>0</v>
      </c>
      <c r="G5" s="43"/>
      <c r="H5" s="43" t="s">
        <v>0</v>
      </c>
    </row>
    <row r="6" spans="2:8" ht="12.75">
      <c r="B6" s="50" t="s">
        <v>42</v>
      </c>
      <c r="C6" s="52"/>
      <c r="D6" s="46" t="s">
        <v>44</v>
      </c>
      <c r="E6" s="47"/>
      <c r="F6" s="47"/>
      <c r="G6" s="66">
        <f>IF(C6=0,0,E6/C6)</f>
        <v>0</v>
      </c>
      <c r="H6" s="66">
        <f>IF(E6=0,0,F6/E6)</f>
        <v>0</v>
      </c>
    </row>
    <row r="7" spans="2:8" ht="12.75">
      <c r="B7" s="51" t="s">
        <v>43</v>
      </c>
      <c r="C7" s="53"/>
      <c r="D7" s="54" t="s">
        <v>45</v>
      </c>
      <c r="E7" s="55"/>
      <c r="F7" s="55"/>
      <c r="G7" s="67">
        <f>IF(C7=0,0,E7/C7)</f>
        <v>0</v>
      </c>
      <c r="H7" s="67">
        <f>IF(E7=0,0,F7/E7)</f>
        <v>0</v>
      </c>
    </row>
    <row r="8" spans="2:3" ht="12.75">
      <c r="B8" s="68" t="s">
        <v>65</v>
      </c>
      <c r="C8" s="69" t="s">
        <v>66</v>
      </c>
    </row>
  </sheetData>
  <sheetProtection/>
  <mergeCells count="3">
    <mergeCell ref="D3:H3"/>
    <mergeCell ref="B3:B4"/>
    <mergeCell ref="C3:C4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Aca Vuckovic</cp:lastModifiedBy>
  <cp:lastPrinted>2008-08-21T11:28:25Z</cp:lastPrinted>
  <dcterms:created xsi:type="dcterms:W3CDTF">2008-08-19T09:22:05Z</dcterms:created>
  <dcterms:modified xsi:type="dcterms:W3CDTF">2012-11-21T12:15:48Z</dcterms:modified>
  <cp:category/>
  <cp:version/>
  <cp:contentType/>
  <cp:contentStatus/>
</cp:coreProperties>
</file>